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eskova\Documents\VZ\Kontrola systémů vytápění a realizace odborných prohlídek kotelen\kontrola final po rozdělení\část III. Ostrava\"/>
    </mc:Choice>
  </mc:AlternateContent>
  <bookViews>
    <workbookView xWindow="0" yWindow="0" windowWidth="28800" windowHeight="11250"/>
  </bookViews>
  <sheets>
    <sheet name="Část 3 – OŘ Ostrava" sheetId="39" r:id="rId1"/>
  </sheets>
  <definedNames>
    <definedName name="_xlnm.Print_Area" localSheetId="0">'Část 3 – OŘ Ostrava'!$A$1:$L$168</definedName>
  </definedNames>
  <calcPr calcId="191029"/>
</workbook>
</file>

<file path=xl/calcChain.xml><?xml version="1.0" encoding="utf-8"?>
<calcChain xmlns="http://schemas.openxmlformats.org/spreadsheetml/2006/main">
  <c r="K126" i="39" l="1"/>
  <c r="H122" i="39"/>
  <c r="K119" i="39"/>
  <c r="H116" i="39"/>
  <c r="H113" i="39"/>
  <c r="H111" i="39"/>
  <c r="H108" i="39"/>
  <c r="H105" i="39"/>
  <c r="H102" i="39"/>
  <c r="K100" i="39"/>
  <c r="K98" i="39"/>
  <c r="H98" i="39"/>
  <c r="H94" i="39"/>
  <c r="K93" i="39"/>
  <c r="H92" i="39"/>
  <c r="H91" i="39"/>
  <c r="H89" i="39"/>
  <c r="H84" i="39"/>
  <c r="H81" i="39"/>
  <c r="H73" i="39"/>
  <c r="H71" i="39"/>
  <c r="H67" i="39"/>
  <c r="H65" i="39"/>
  <c r="H61" i="39"/>
  <c r="H58" i="39"/>
  <c r="H51" i="39"/>
  <c r="H47" i="39"/>
  <c r="H44" i="39"/>
  <c r="H36" i="39"/>
  <c r="H34" i="39"/>
  <c r="H28" i="39"/>
  <c r="H22" i="39"/>
  <c r="H18" i="39"/>
  <c r="H16" i="39"/>
</calcChain>
</file>

<file path=xl/sharedStrings.xml><?xml version="1.0" encoding="utf-8"?>
<sst xmlns="http://schemas.openxmlformats.org/spreadsheetml/2006/main" count="897" uniqueCount="301">
  <si>
    <t>E</t>
  </si>
  <si>
    <t>Organizační jednotka</t>
  </si>
  <si>
    <t>Poznámka</t>
  </si>
  <si>
    <t>propan</t>
  </si>
  <si>
    <t>P.č.</t>
  </si>
  <si>
    <t>Druh zdroje</t>
  </si>
  <si>
    <t>Typ zdroje</t>
  </si>
  <si>
    <t>Počet</t>
  </si>
  <si>
    <t>Druh media</t>
  </si>
  <si>
    <t>Výstup</t>
  </si>
  <si>
    <t>KO</t>
  </si>
  <si>
    <t>ZP</t>
  </si>
  <si>
    <t>Název zdroje - obec, pracoviště</t>
  </si>
  <si>
    <t>3.3.1. Seznam tepelných zdrojů 300 kW tepelného příkonu a větší</t>
  </si>
  <si>
    <t>3.3.2. Seznam tepelných zdrojů 100 kW tepelného výkonu až 300 kW tepelného příkonu</t>
  </si>
  <si>
    <t>TO</t>
  </si>
  <si>
    <t>TO + TV</t>
  </si>
  <si>
    <t>TO+TV</t>
  </si>
  <si>
    <t>BAXI</t>
  </si>
  <si>
    <t>součet systém-objekt [kW]</t>
  </si>
  <si>
    <t>Celk. výkon [kW]</t>
  </si>
  <si>
    <t>Legenda:</t>
  </si>
  <si>
    <t>Druh zdroje :</t>
  </si>
  <si>
    <t>Druh média :</t>
  </si>
  <si>
    <t>K</t>
  </si>
  <si>
    <t>hnědé uhlí</t>
  </si>
  <si>
    <t>HU   (doplnění o druh hnědého uhlí)</t>
  </si>
  <si>
    <t>lehký topný olej</t>
  </si>
  <si>
    <t>LTO</t>
  </si>
  <si>
    <t>černé uhlí</t>
  </si>
  <si>
    <t>ČU   (doplnění o druh černého uhlí)</t>
  </si>
  <si>
    <t>těžký topný olej</t>
  </si>
  <si>
    <t>TTO</t>
  </si>
  <si>
    <t xml:space="preserve">přímotopné těleso    </t>
  </si>
  <si>
    <t>R</t>
  </si>
  <si>
    <t>koks</t>
  </si>
  <si>
    <t>elektrická energie</t>
  </si>
  <si>
    <t>výměníková stanice</t>
  </si>
  <si>
    <t>peletky</t>
  </si>
  <si>
    <t>PL</t>
  </si>
  <si>
    <t>Typové označení zdroje:</t>
  </si>
  <si>
    <t>Výstup :</t>
  </si>
  <si>
    <t>označení na štítku v dokumentaci zdroje</t>
  </si>
  <si>
    <t>pára</t>
  </si>
  <si>
    <t>P</t>
  </si>
  <si>
    <t>topná voda</t>
  </si>
  <si>
    <t>TO   (pokud jde o teplovodní vytápění)</t>
  </si>
  <si>
    <t>Počet:</t>
  </si>
  <si>
    <t>teplá voda</t>
  </si>
  <si>
    <t>TV    (pokud jde jen o ohřev vody pro sociální účely pak TUV)</t>
  </si>
  <si>
    <t>počet zdrojů téhož druhu, média a instalovaného výkonu</t>
  </si>
  <si>
    <t>teplo</t>
  </si>
  <si>
    <t>T      ( u kamen nebo přímotopů)</t>
  </si>
  <si>
    <t>Instalovaný výkon/příkon :</t>
  </si>
  <si>
    <t>výkon/příkon uvedený na štítku nebo v dokumentaci zdroje v kW</t>
  </si>
  <si>
    <t>Pokud v průběhu sledovaného období došlo ke změně, uvedou se údaje, kdy došlo ke změně.</t>
  </si>
  <si>
    <t xml:space="preserve"> Celk. výkon [kW]</t>
  </si>
  <si>
    <t>3.3.3. Seznam tepelnů zdrojů 20 kW tepelného výkonu až 100 kW tepelného výkonu</t>
  </si>
  <si>
    <t>T</t>
  </si>
  <si>
    <t>TV</t>
  </si>
  <si>
    <r>
      <t xml:space="preserve">Dle </t>
    </r>
    <r>
      <rPr>
        <b/>
        <sz val="9"/>
        <rFont val="Verdana"/>
        <family val="2"/>
        <charset val="238"/>
      </rPr>
      <t>§ 6a odst. 1 zákona č. 406/2000 Sb.</t>
    </r>
    <r>
      <rPr>
        <sz val="9"/>
        <rFont val="Verdana"/>
        <family val="2"/>
        <charset val="238"/>
      </rPr>
      <t xml:space="preserve"> o hospodaření energií je povinen vlastník budovy se jmenovitým výkonem </t>
    </r>
    <r>
      <rPr>
        <b/>
        <sz val="9"/>
        <rFont val="Verdana"/>
        <family val="2"/>
        <charset val="238"/>
      </rPr>
      <t>nad 70 kW</t>
    </r>
    <r>
      <rPr>
        <sz val="9"/>
        <rFont val="Verdana"/>
        <family val="2"/>
        <charset val="238"/>
      </rPr>
      <t xml:space="preserve"> zajistit pravidelnou kontrolu přístupných částí tohoto systému, jejímž výsledkem je písemná zpráva o kontrole
Dle </t>
    </r>
    <r>
      <rPr>
        <b/>
        <sz val="9"/>
        <rFont val="Verdana"/>
        <family val="2"/>
        <charset val="238"/>
      </rPr>
      <t>§3 vyhl. č. 38/2022 Sb.</t>
    </r>
    <r>
      <rPr>
        <sz val="9"/>
        <rFont val="Verdana"/>
        <family val="2"/>
        <charset val="238"/>
      </rPr>
      <t xml:space="preserve"> se jmenovitý výkon provozovaného systému vytápění nebo kombinovaného systému vytápění a větrání se určí jako </t>
    </r>
    <r>
      <rPr>
        <b/>
        <sz val="9"/>
        <rFont val="Verdana"/>
        <family val="2"/>
        <charset val="238"/>
      </rPr>
      <t>součet jmenovitých výkonů</t>
    </r>
    <r>
      <rPr>
        <sz val="9"/>
        <rFont val="Verdana"/>
        <family val="2"/>
        <charset val="238"/>
      </rPr>
      <t xml:space="preserve"> všech instalovaných zdrojů tepla nebo přípojných výkonů odběrného místa soustavy zásobování tepelnou energií. Pro obytné budovy se uvažují pouze zdroje, které zásobují teplem více než jednu jednotku.</t>
    </r>
  </si>
  <si>
    <t xml:space="preserve"> celk. příkon [kW]</t>
  </si>
  <si>
    <t>Spotřeba paliva (energie) v roce 2020 (m3, t, l, kWh)</t>
  </si>
  <si>
    <t>OŘ Ostrava</t>
  </si>
  <si>
    <t>Ostrava - Kunčice, Bártova 582/9</t>
  </si>
  <si>
    <t>VIADRUS G 300</t>
  </si>
  <si>
    <t>kotelna přízemí</t>
  </si>
  <si>
    <t>Petrovice u Karviné, Petrovice u Karviné 125</t>
  </si>
  <si>
    <t>VIADRUS</t>
  </si>
  <si>
    <t>kotelna</t>
  </si>
  <si>
    <t>OŘ OSTRAVA</t>
  </si>
  <si>
    <t>PROSTĚJOV HL.N. - JANÁČKOVA 2 - VB</t>
  </si>
  <si>
    <t xml:space="preserve">KO </t>
  </si>
  <si>
    <t>VIESSMANN - VITODENS B2HA</t>
  </si>
  <si>
    <t>Český Těšín, ST administrativní  budova</t>
  </si>
  <si>
    <t>VITODENS 200</t>
  </si>
  <si>
    <t>kotelna - suterén</t>
  </si>
  <si>
    <t>Český Těšín, dílny mechanizační středisko</t>
  </si>
  <si>
    <t>VIADRUS G 90</t>
  </si>
  <si>
    <t xml:space="preserve">Český Těšín, Nádražní </t>
  </si>
  <si>
    <t>VIADRUS G42 ECO</t>
  </si>
  <si>
    <t>dopravní budova-suterén</t>
  </si>
  <si>
    <t>Bohumín, Ad.Mickiewicze 67</t>
  </si>
  <si>
    <t>BAXI DUO - TEC MP-1.50</t>
  </si>
  <si>
    <t>kotelna podkroví</t>
  </si>
  <si>
    <t>Krnov, Nádražní 1096/1</t>
  </si>
  <si>
    <t>VAILLANT VK IN576/1E</t>
  </si>
  <si>
    <t>VAILLANT VKINT 93/1E</t>
  </si>
  <si>
    <t>Frenštát pod Radhoštěm, Nádražní 898</t>
  </si>
  <si>
    <t xml:space="preserve">kotelna sklep </t>
  </si>
  <si>
    <t>ZÁBŘEH NA MORAVĚ - U NÁDRAŽÍ 1626/6 - VB</t>
  </si>
  <si>
    <t>BROTJE - WGB 90 I</t>
  </si>
  <si>
    <t>PLYN</t>
  </si>
  <si>
    <t xml:space="preserve">VALAŠSKÉ MEZIŘÍČÍ - NÁDRAŽNÍ 545 - RZZ </t>
  </si>
  <si>
    <t>VIADRUS - G42 ECO</t>
  </si>
  <si>
    <t>VALAŠSKÉ MEZIŘÍČÍ - NÁDRAŽNÍ 545 - VB</t>
  </si>
  <si>
    <t>ŠUMPERK - JESENICKÁ 464/4 - VB</t>
  </si>
  <si>
    <t>ŠUMPERK - JESENICKÁ 464/4 - VB - POŠTA</t>
  </si>
  <si>
    <t>VIESSMANN - VITOPEND 100</t>
  </si>
  <si>
    <t>PŘEROV - TOVÁRNÍ 439/14 - HZS</t>
  </si>
  <si>
    <t>PŘEROV - TOVÁRNÍ 3286/12C - CDP</t>
  </si>
  <si>
    <t>BUDERUS - LOGAMAX PLUS GB 82kW</t>
  </si>
  <si>
    <t>ČERVENKA - NÁDRAŽNÍ 372 - VB</t>
  </si>
  <si>
    <t>BROTJE - WGB 70 H</t>
  </si>
  <si>
    <t>ŠUMPERK - UNIČOVSKÁ  2645/1 - PB</t>
  </si>
  <si>
    <t>BROTJE - WGB 50 H a 90 H</t>
  </si>
  <si>
    <t>HRANICE NA MORAVE - NÁDRAŽNÍ 498 - VB</t>
  </si>
  <si>
    <t>BROTJE - BGB 50 I</t>
  </si>
  <si>
    <t>HRANICE NA MORAVĚ - NÁDRAŽNÍ 498 - VB - BYT</t>
  </si>
  <si>
    <t>THERMONA - THERM PRO 14 KX</t>
  </si>
  <si>
    <t>NÁJEMCE</t>
  </si>
  <si>
    <t xml:space="preserve">STARÉ MĚSTO U U.H. - NÁDRAŽNÍ 243 - VB </t>
  </si>
  <si>
    <t>BROTJE - (WGB 50i, 38i, 28i,22i)+ PROTHERM - GEPARD CONDENS 25 MKO A</t>
  </si>
  <si>
    <t>K1-pokladny, K2-tranzito, K3- koupelna, K4 - úklidová firma;kotel-wc</t>
  </si>
  <si>
    <t>STARÉ MĚSTO U UH - NÁDRAŽNÍ 243 - VB - BYT</t>
  </si>
  <si>
    <t>PROTHERM - GEPARD CONDENS 12 MKO A</t>
  </si>
  <si>
    <t>Bohumín, řídící stavědlo</t>
  </si>
  <si>
    <t>podkrovní prostor</t>
  </si>
  <si>
    <t>ohřívač vody Q7 300 Vent-C</t>
  </si>
  <si>
    <t>Bohumín, Sídlo TO( KVADRO)</t>
  </si>
  <si>
    <t>BAXI PRIME 42</t>
  </si>
  <si>
    <t>Frýdlant n.Ostravicí, sociální budova</t>
  </si>
  <si>
    <t>Opava, Sdružené pracoviště</t>
  </si>
  <si>
    <t>VIESSMANN VITODENS100-W</t>
  </si>
  <si>
    <t>adm.budova 1.patro</t>
  </si>
  <si>
    <t>Opava, TO Opava</t>
  </si>
  <si>
    <t>DAKON DUA RTFS24AE</t>
  </si>
  <si>
    <t>přízemí,adm.míst.</t>
  </si>
  <si>
    <t>DAKON DUA TURBO</t>
  </si>
  <si>
    <t>reklamní stud.,kuchyňka</t>
  </si>
  <si>
    <t>Vitodens 200W</t>
  </si>
  <si>
    <t>šatna dělníků, kanc.mistrů</t>
  </si>
  <si>
    <t>QUANTUM PLUS Q750NRRT5U</t>
  </si>
  <si>
    <t>VIADRUS G 27 ECO GL</t>
  </si>
  <si>
    <t>dílny, šatny,  kot.přízemí</t>
  </si>
  <si>
    <t>Opava, dílna SZT</t>
  </si>
  <si>
    <t>kotelna sklep</t>
  </si>
  <si>
    <t>Suchdol n.O., sdružené pracoviště, Nádražní 207</t>
  </si>
  <si>
    <t>VAILANT VUW CZ 240-5</t>
  </si>
  <si>
    <t>přízemí</t>
  </si>
  <si>
    <t>podkroví</t>
  </si>
  <si>
    <t>Quantum Q 7-400-Vent-C</t>
  </si>
  <si>
    <t>K1 levý</t>
  </si>
  <si>
    <t>Suchdol n.O., sociální budova PKD</t>
  </si>
  <si>
    <t>Quantum Q 7-400-Vent-c</t>
  </si>
  <si>
    <t>QUANTUM Q7 50 NBRT (U)</t>
  </si>
  <si>
    <t>VIADRUS G 27 ECO</t>
  </si>
  <si>
    <t>Albrechtice u Českého Těšína, Nádražní 506</t>
  </si>
  <si>
    <t>VIADRUS G27 ECO GL</t>
  </si>
  <si>
    <t>kotelna podkroví TÚDC</t>
  </si>
  <si>
    <t>DAKON DUA 30 CK/DK</t>
  </si>
  <si>
    <t>kotelna v přízemí</t>
  </si>
  <si>
    <t>Bruntál, Nádražní 1092/45</t>
  </si>
  <si>
    <t>dopravní kancelár</t>
  </si>
  <si>
    <t>VIADRUS CLEO</t>
  </si>
  <si>
    <t>1.patro - tech.místnost</t>
  </si>
  <si>
    <t xml:space="preserve">VIADRUS </t>
  </si>
  <si>
    <t>školící mísnost</t>
  </si>
  <si>
    <t>kond. kotel VIADRUS NAOS K 4</t>
  </si>
  <si>
    <t>restaurace</t>
  </si>
  <si>
    <t>Frýdlant nad Ostravicí, Poštovní 301</t>
  </si>
  <si>
    <t>VIADRUS GARNE G42ECO</t>
  </si>
  <si>
    <t>Opava - východ, Janská 693/3</t>
  </si>
  <si>
    <t>DAKON P30</t>
  </si>
  <si>
    <t>DAKON P50 LUX</t>
  </si>
  <si>
    <t>DAKON DUA PLUS 28</t>
  </si>
  <si>
    <t>dozorčí přepravy</t>
  </si>
  <si>
    <t>kotelna u Cargo</t>
  </si>
  <si>
    <t>jídelna sklep</t>
  </si>
  <si>
    <t>Ostrava - Bartovice, Nové nádraží č.p.1</t>
  </si>
  <si>
    <t>WOLF NG-2E-48</t>
  </si>
  <si>
    <t>Studénka, Nádražní 135</t>
  </si>
  <si>
    <t>VAILLANT VK INT 464-3</t>
  </si>
  <si>
    <t>Suchdol nad Odrou, výpravní budova</t>
  </si>
  <si>
    <t>Baxi Duo-tec MP +1,35</t>
  </si>
  <si>
    <t>Suchdol nad Odrou, výpravní budova, DK</t>
  </si>
  <si>
    <t>Baxi Duo-tec compact + 1.24</t>
  </si>
  <si>
    <t>šatny 1.patro</t>
  </si>
  <si>
    <t>BEDIHOŠŤ - KOMENDOVA 46 - VB</t>
  </si>
  <si>
    <t>BAXI - SLIM 1.490 IN</t>
  </si>
  <si>
    <t>BEDIHOŠŤ - KOMENDOVA 46 - VB - BYT</t>
  </si>
  <si>
    <t>JUNKERS - CERAPUR ACU ZWSB 22/28 3E23</t>
  </si>
  <si>
    <t>BAXI - ECOFOURA 24F</t>
  </si>
  <si>
    <t>DAKON - 20</t>
  </si>
  <si>
    <t>VIADRUS - G25</t>
  </si>
  <si>
    <t>HANUŠOVICE - NÁDRAŽNÍ 197 - VB</t>
  </si>
  <si>
    <t>BROTJE - WGB 50 H</t>
  </si>
  <si>
    <t>HANUŠOVICE - NÁDRAŽNÍ 197 - VB - BYT</t>
  </si>
  <si>
    <t>BROTJE - WBC 22/24 H</t>
  </si>
  <si>
    <t>HORNÍ LIDEČ - HORNÍ LIDEČ 90 - VB</t>
  </si>
  <si>
    <t>BOSH - TRONIC 5000H</t>
  </si>
  <si>
    <t xml:space="preserve">HULÍN - NÁDRAŽNÍ 380 - VB </t>
  </si>
  <si>
    <t>JUNKERS - SUPRALINE KN 36-8 E 23</t>
  </si>
  <si>
    <t>JESENÍK - NÁDRAŽNÍ 282/2 - VB</t>
  </si>
  <si>
    <t xml:space="preserve">VIESSMANN - VITODENS 300 W </t>
  </si>
  <si>
    <t>technická místnost, pokladny, hospoda, nocležny a dozorčí místnost</t>
  </si>
  <si>
    <t>KOSTELEC NA HANÉ - 8. KVĚTNA 266 - VB - BYT</t>
  </si>
  <si>
    <t>VIADRUS - NAOS K4</t>
  </si>
  <si>
    <t>BROTJE - WBS 22 H</t>
  </si>
  <si>
    <t>KROMĚŘÍŽ - NÁDRAŽNÍ 1690/3 - VB</t>
  </si>
  <si>
    <t>1x BROTJE - WGB 38 i a 3x BRÖTJE WBS 22i</t>
  </si>
  <si>
    <t>LIPOVÁ LÁZNĚ - LL331 - VB</t>
  </si>
  <si>
    <t>PROTHERM - MEDVĚD 30 KLOM; 2x VIADRUS - NAOS K4</t>
  </si>
  <si>
    <t>LIPOVÁ LÁZNĚ - LL331 - VB - BYT</t>
  </si>
  <si>
    <t>BAXI - ECOFOUR 24</t>
  </si>
  <si>
    <t>LUHAČOVICE - NÁDRAŽNÍ 261 - VB</t>
  </si>
  <si>
    <t>PROTHERM - GEPARD CONDENS 25 MKO; 2x BROTJE - WHBK 22/24;</t>
  </si>
  <si>
    <t>NEZAMYSLICE - KOMENSKÉHO 115 - VB</t>
  </si>
  <si>
    <t>BROTJE - WGB 28 I a 50 I</t>
  </si>
  <si>
    <t>OLOMOUC MĚSTO - B. NĚMCOVÉ 83/2 - VB</t>
  </si>
  <si>
    <t>BROTJE - WBS 22</t>
  </si>
  <si>
    <t>OLOMOUC MĚSTO - B. NĚMCOVÉ 83/2 - VB - BYT</t>
  </si>
  <si>
    <t>PROTHERM - TIGER CONDENS 18/25 KKZ 42-A</t>
  </si>
  <si>
    <t>OSÍČKO - OSÍČKO 129 - RZZ, VB</t>
  </si>
  <si>
    <t>THERMONA - THERM DUO 50</t>
  </si>
  <si>
    <t>OSÍČKO - OSÍČKO 129 - VB</t>
  </si>
  <si>
    <t>THERMONA - THERM 28 TLXZ</t>
  </si>
  <si>
    <t>OTROKOVICE - NÁDRAŽNÍ 272 - VB (kotelna)</t>
  </si>
  <si>
    <t>BAXI - SLIM 1.4000 IN a PROTHERM - PANTHER CONDENS 30 KKO-A H-CZ</t>
  </si>
  <si>
    <t>PROSTĚJOV - PRAŽSKÁ 2943 - PB - ADMINISTRATIVNÍ</t>
  </si>
  <si>
    <t>BROTJE - WGB 50 I</t>
  </si>
  <si>
    <t>PROSTĚJOV - PRAŽSKÁ 2943 - PB - BYT</t>
  </si>
  <si>
    <t>BAXI - LUNA 3 COMFORT 240 FI</t>
  </si>
  <si>
    <t>STARÉ MĚSTO - NÁDRAŽNÍ 2216 - PB - MES</t>
  </si>
  <si>
    <t>OPEN GROUP - AERMAXLINE</t>
  </si>
  <si>
    <t>STARÉ MĚSTO - NÁDRAŽNÍ 2216 - PB - PLYNOVÁ KOTELNA</t>
  </si>
  <si>
    <t>BAXI - LUNA DUO TEC 1.35</t>
  </si>
  <si>
    <t>ŠTĚPÁNOV - ZA DRAHOU 169/8 - VB - BYT</t>
  </si>
  <si>
    <t xml:space="preserve">VIADRUS - NAOS K4 </t>
  </si>
  <si>
    <t>ŠTĚPÁNOV - ZA DRAHOU 169/8 - VB - DK</t>
  </si>
  <si>
    <t>VAILANT - VU246/5</t>
  </si>
  <si>
    <t>ŠTĚPÁNOV - ZA DRAHOU 169/8 - VB - PRÁDELNA</t>
  </si>
  <si>
    <t>BUDERUS - LOGAMAX PLUS GB 072-24</t>
  </si>
  <si>
    <t>UHERSKÉ HRADIŠTĚ - NÁDRAŽNÍ 212 - VB - BYT</t>
  </si>
  <si>
    <t>PROTHERM - TIGER 25 KKZ 42 A</t>
  </si>
  <si>
    <t>VIADRUS - NAOS K4 G2H24ZW</t>
  </si>
  <si>
    <t>UHERSKÉ HRADIŠTĚ - NÁDRAŽNÍ 212 - VB - KOTELNA</t>
  </si>
  <si>
    <t>UHERSKÉ HRADIŠTĚ - NÁDRAŽNÍ 212 - VB - PŮDA</t>
  </si>
  <si>
    <t>PROTHERM - PANTHER CONDENS 24/25 KKV-A; PROTHERM - GEPARD CONDENS 25 MKO; PROTHERM - GEPARD CONDENS 12 MKV</t>
  </si>
  <si>
    <t>UHERSKÝ BROD - U NÁDRAŽÍ 1046 - VB - KOTELNA</t>
  </si>
  <si>
    <t>BAXI - LUNA PLATINUM 1.32</t>
  </si>
  <si>
    <t>VALAŠSKÁ POLANKA - VP 168 - VB - KOTELNA</t>
  </si>
  <si>
    <t xml:space="preserve">BROTJE - BGB 50 I </t>
  </si>
  <si>
    <t>VELKÁ BYSTŘICE - NÁDRAŽNÍ 201 - VB</t>
  </si>
  <si>
    <t>PROTHERM - GEPARD CONDENS</t>
  </si>
  <si>
    <t>VELKÁ BYSTŘICE - NÁDRAŽNÍ 201 - VB - BYT</t>
  </si>
  <si>
    <t>PROTHERM - PANTHER CONDENS 25 KKO-A</t>
  </si>
  <si>
    <t>BROTJE - 22/24</t>
  </si>
  <si>
    <t>VSETÍN - NEMOCNIČNÍ 2165 - RZZ</t>
  </si>
  <si>
    <t>VIESSMANN - VITOGAS 200F</t>
  </si>
  <si>
    <t>ZLÍN STŘED - TRÁVNÍK 543 - VB</t>
  </si>
  <si>
    <t>2x THERMONA - THERM 28 TLX.A; VAILLANT - VUOST 282E; VIADRUS - NAOS K4 G3H242W</t>
  </si>
  <si>
    <t>VÝMĚNÍKOVÉ STANICE</t>
  </si>
  <si>
    <t>příkon kW</t>
  </si>
  <si>
    <t>TYP</t>
  </si>
  <si>
    <t>Ostrava hlavní nádraží, VB, 1.PP</t>
  </si>
  <si>
    <t xml:space="preserve">horkovodní výměníková stanice </t>
  </si>
  <si>
    <t>280+60</t>
  </si>
  <si>
    <t>systherm</t>
  </si>
  <si>
    <t>Ostrava Svinov, řídící stavědlo</t>
  </si>
  <si>
    <t>parní výměníková stanice</t>
  </si>
  <si>
    <t>60+30</t>
  </si>
  <si>
    <t>alfalaval</t>
  </si>
  <si>
    <t>Ostrava Svinov, VB</t>
  </si>
  <si>
    <t>385+100</t>
  </si>
  <si>
    <t>Ostrava Svinov, stavědlo 1</t>
  </si>
  <si>
    <t>70+35</t>
  </si>
  <si>
    <t>jad</t>
  </si>
  <si>
    <t>Havířov, přístavba u VB, suterén</t>
  </si>
  <si>
    <t>380+100</t>
  </si>
  <si>
    <t>Karviná</t>
  </si>
  <si>
    <t>centrální výměníková stanice</t>
  </si>
  <si>
    <t>Karviná TO</t>
  </si>
  <si>
    <t>teplovodní výměníkový</t>
  </si>
  <si>
    <t>80+40</t>
  </si>
  <si>
    <t>Karviná VB</t>
  </si>
  <si>
    <t>tepl výměníková stanice</t>
  </si>
  <si>
    <t>700+300</t>
  </si>
  <si>
    <t>Ostrava Skladištní</t>
  </si>
  <si>
    <t>horkovodní výměníková stanice</t>
  </si>
  <si>
    <t>240+50</t>
  </si>
  <si>
    <t>Ostrava uhelné n.</t>
  </si>
  <si>
    <t>30+60</t>
  </si>
  <si>
    <t>Kopřivnice osobní n.</t>
  </si>
  <si>
    <t>Kopřivnice nákladové n.</t>
  </si>
  <si>
    <t>140+100</t>
  </si>
  <si>
    <t>cetepref</t>
  </si>
  <si>
    <t>OLOMOUC - JEREMENKOVA 11 - ÚSTŘED.STAVĚDLO</t>
  </si>
  <si>
    <t>Sympatik PNV UT XL 150 ÚT</t>
  </si>
  <si>
    <t>OLOMOUC - NERUDOVA 1 - ADMIN.BUDOVA</t>
  </si>
  <si>
    <t>Sympatik VNV UT XL 400 ÚT</t>
  </si>
  <si>
    <t>PŘEROV - HUSOVA 1 - VB</t>
  </si>
  <si>
    <t>V-111</t>
  </si>
  <si>
    <t>TEPELNÁ ČERPADLA</t>
  </si>
  <si>
    <t>Ostrava, Skladištní, HZS</t>
  </si>
  <si>
    <t>Tepelná čerpadla</t>
  </si>
  <si>
    <t>LG</t>
  </si>
  <si>
    <t xml:space="preserve">kamna     </t>
  </si>
  <si>
    <t xml:space="preserve">kotel           </t>
  </si>
  <si>
    <t>zemní plyn</t>
  </si>
  <si>
    <r>
      <rPr>
        <b/>
        <sz val="18"/>
        <color rgb="FF00B0F0"/>
        <rFont val="Verdana"/>
        <family val="2"/>
        <charset val="238"/>
      </rPr>
      <t>Část 3 – OŘ Ostrava</t>
    </r>
    <r>
      <rPr>
        <b/>
        <sz val="18"/>
        <color rgb="FFFF5200"/>
        <rFont val="Verdana"/>
        <family val="2"/>
        <charset val="238"/>
      </rPr>
      <t xml:space="preserve"> - Jmenný seznam zdrojů pro část VZ "Pravidelné kontroly systému vytápění a kombinovaného systému vytápění a větrání"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</si>
</sst>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27" x14ac:knownFonts="1">
    <font>
      <sz val="10"/>
      <name val="Arial"/>
      <charset val="238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3"/>
      <name val="Verdana"/>
      <family val="2"/>
      <charset val="238"/>
    </font>
    <font>
      <sz val="10"/>
      <color rgb="FFFF0000"/>
      <name val="Verdana"/>
      <family val="2"/>
      <charset val="238"/>
    </font>
    <font>
      <sz val="11"/>
      <name val="Verdana"/>
      <family val="2"/>
      <charset val="238"/>
    </font>
    <font>
      <i/>
      <sz val="10"/>
      <name val="Verdana"/>
      <family val="2"/>
      <charset val="238"/>
    </font>
    <font>
      <strike/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color rgb="FFFF5200"/>
      <name val="Verdana"/>
      <family val="2"/>
      <charset val="238"/>
    </font>
    <font>
      <b/>
      <sz val="18"/>
      <color rgb="FF00B0F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A1E0"/>
      </top>
      <bottom style="medium">
        <color rgb="FF00A1E0"/>
      </bottom>
      <diagonal/>
    </border>
    <border>
      <left style="thin">
        <color indexed="64"/>
      </left>
      <right style="thin">
        <color indexed="64"/>
      </right>
      <top style="medium">
        <color rgb="FF00A1E0"/>
      </top>
      <bottom style="medium">
        <color rgb="FF00A1E0"/>
      </bottom>
      <diagonal/>
    </border>
    <border>
      <left style="thin">
        <color indexed="64"/>
      </left>
      <right style="thin">
        <color indexed="64"/>
      </right>
      <top/>
      <bottom style="medium">
        <color rgb="FF00A1E0"/>
      </bottom>
      <diagonal/>
    </border>
    <border>
      <left/>
      <right style="thin">
        <color indexed="64"/>
      </right>
      <top style="medium">
        <color rgb="FF00A1E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theme="0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rgb="FF00A1E0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medium">
        <color rgb="FF00A1E0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medium">
        <color rgb="FF00A1E0"/>
      </top>
      <bottom/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theme="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A1E0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214">
    <xf numFmtId="0" fontId="0" fillId="0" borderId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" fillId="0" borderId="0"/>
    <xf numFmtId="0" fontId="16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44" fontId="2" fillId="0" borderId="0" applyFont="0" applyFill="0" applyBorder="0" applyAlignment="0" applyProtection="0"/>
    <xf numFmtId="44" fontId="12" fillId="0" borderId="0" applyFont="0" applyFill="0" applyBorder="0" applyAlignment="0" applyProtection="0"/>
    <xf numFmtId="42" fontId="2" fillId="0" borderId="0" applyFont="0" applyFill="0" applyBorder="0" applyAlignment="0" applyProtection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1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2" fillId="0" borderId="0" applyNumberFormat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2" fillId="0" borderId="0"/>
    <xf numFmtId="0" fontId="1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2" fillId="0" borderId="0"/>
    <xf numFmtId="0" fontId="5" fillId="0" borderId="0"/>
    <xf numFmtId="0" fontId="18" fillId="0" borderId="0"/>
    <xf numFmtId="0" fontId="15" fillId="0" borderId="0"/>
    <xf numFmtId="0" fontId="17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0" fontId="2" fillId="0" borderId="0"/>
    <xf numFmtId="0" fontId="1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199">
    <xf numFmtId="0" fontId="0" fillId="0" borderId="0" xfId="0"/>
    <xf numFmtId="0" fontId="9" fillId="2" borderId="6" xfId="135" applyFont="1" applyFill="1" applyBorder="1" applyAlignment="1">
      <alignment horizontal="left" wrapText="1"/>
    </xf>
    <xf numFmtId="0" fontId="9" fillId="2" borderId="7" xfId="135" applyFont="1" applyFill="1" applyBorder="1" applyAlignment="1">
      <alignment horizontal="left" wrapText="1"/>
    </xf>
    <xf numFmtId="0" fontId="9" fillId="2" borderId="8" xfId="135" applyFont="1" applyFill="1" applyBorder="1" applyAlignment="1">
      <alignment horizontal="left" wrapText="1"/>
    </xf>
    <xf numFmtId="0" fontId="8" fillId="2" borderId="51" xfId="0" applyFont="1" applyFill="1" applyBorder="1"/>
    <xf numFmtId="0" fontId="8" fillId="2" borderId="1" xfId="0" applyFont="1" applyFill="1" applyBorder="1"/>
    <xf numFmtId="0" fontId="8" fillId="2" borderId="0" xfId="62" applyFont="1" applyFill="1"/>
    <xf numFmtId="0" fontId="11" fillId="2" borderId="0" xfId="62" applyFont="1" applyFill="1" applyAlignment="1">
      <alignment horizontal="left"/>
    </xf>
    <xf numFmtId="0" fontId="11" fillId="2" borderId="0" xfId="62" applyFont="1" applyFill="1" applyAlignment="1">
      <alignment horizontal="center"/>
    </xf>
    <xf numFmtId="0" fontId="10" fillId="2" borderId="0" xfId="62" applyFont="1" applyFill="1" applyBorder="1" applyAlignment="1">
      <alignment vertical="center"/>
    </xf>
    <xf numFmtId="0" fontId="11" fillId="2" borderId="0" xfId="62" applyFont="1" applyFill="1" applyBorder="1" applyAlignment="1">
      <alignment horizontal="center" vertical="center"/>
    </xf>
    <xf numFmtId="14" fontId="10" fillId="2" borderId="0" xfId="62" applyNumberFormat="1" applyFont="1" applyFill="1" applyBorder="1" applyAlignment="1">
      <alignment vertical="center"/>
    </xf>
    <xf numFmtId="0" fontId="19" fillId="2" borderId="0" xfId="62" applyFont="1" applyFill="1"/>
    <xf numFmtId="0" fontId="10" fillId="2" borderId="0" xfId="62" applyFont="1" applyFill="1"/>
    <xf numFmtId="0" fontId="11" fillId="2" borderId="0" xfId="62" applyFont="1" applyFill="1" applyBorder="1" applyAlignment="1">
      <alignment vertical="center"/>
    </xf>
    <xf numFmtId="0" fontId="9" fillId="2" borderId="0" xfId="62" applyFont="1" applyFill="1" applyBorder="1" applyAlignment="1"/>
    <xf numFmtId="0" fontId="9" fillId="2" borderId="0" xfId="62" applyFont="1" applyFill="1" applyBorder="1" applyAlignment="1">
      <alignment horizontal="center"/>
    </xf>
    <xf numFmtId="0" fontId="9" fillId="2" borderId="6" xfId="135" applyFont="1" applyFill="1" applyBorder="1" applyAlignment="1">
      <alignment horizontal="center" wrapText="1"/>
    </xf>
    <xf numFmtId="0" fontId="8" fillId="2" borderId="0" xfId="129" applyFont="1" applyFill="1" applyAlignment="1">
      <alignment horizontal="center" wrapText="1"/>
    </xf>
    <xf numFmtId="0" fontId="8" fillId="2" borderId="51" xfId="62" applyFont="1" applyFill="1" applyBorder="1" applyAlignment="1">
      <alignment horizontal="center"/>
    </xf>
    <xf numFmtId="0" fontId="8" fillId="2" borderId="51" xfId="62" applyFont="1" applyFill="1" applyBorder="1"/>
    <xf numFmtId="0" fontId="8" fillId="2" borderId="51" xfId="129" applyFont="1" applyFill="1" applyBorder="1" applyAlignment="1">
      <alignment horizontal="center" shrinkToFit="1"/>
    </xf>
    <xf numFmtId="0" fontId="8" fillId="2" borderId="52" xfId="62" applyFont="1" applyFill="1" applyBorder="1" applyAlignment="1">
      <alignment wrapText="1"/>
    </xf>
    <xf numFmtId="0" fontId="8" fillId="2" borderId="53" xfId="62" applyFont="1" applyFill="1" applyBorder="1" applyAlignment="1">
      <alignment horizontal="center"/>
    </xf>
    <xf numFmtId="0" fontId="8" fillId="2" borderId="53" xfId="62" applyFont="1" applyFill="1" applyBorder="1"/>
    <xf numFmtId="0" fontId="8" fillId="2" borderId="53" xfId="129" applyFont="1" applyFill="1" applyBorder="1" applyAlignment="1">
      <alignment horizontal="center" shrinkToFit="1"/>
    </xf>
    <xf numFmtId="0" fontId="8" fillId="2" borderId="14" xfId="62" applyFont="1" applyFill="1" applyBorder="1"/>
    <xf numFmtId="0" fontId="8" fillId="2" borderId="14" xfId="62" applyFont="1" applyFill="1" applyBorder="1" applyAlignment="1">
      <alignment wrapText="1"/>
    </xf>
    <xf numFmtId="0" fontId="8" fillId="2" borderId="0" xfId="62" applyFont="1" applyFill="1" applyBorder="1" applyAlignment="1">
      <alignment horizontal="center"/>
    </xf>
    <xf numFmtId="0" fontId="8" fillId="2" borderId="58" xfId="62" applyFont="1" applyFill="1" applyBorder="1"/>
    <xf numFmtId="0" fontId="8" fillId="2" borderId="59" xfId="62" applyFont="1" applyFill="1" applyBorder="1"/>
    <xf numFmtId="0" fontId="8" fillId="2" borderId="58" xfId="62" applyFont="1" applyFill="1" applyBorder="1" applyAlignment="1">
      <alignment horizontal="center"/>
    </xf>
    <xf numFmtId="0" fontId="22" fillId="2" borderId="60" xfId="62" applyFont="1" applyFill="1" applyBorder="1" applyAlignment="1">
      <alignment horizontal="right"/>
    </xf>
    <xf numFmtId="0" fontId="22" fillId="2" borderId="61" xfId="62" applyFont="1" applyFill="1" applyBorder="1" applyAlignment="1">
      <alignment horizontal="center"/>
    </xf>
    <xf numFmtId="0" fontId="8" fillId="2" borderId="60" xfId="62" applyFont="1" applyFill="1" applyBorder="1" applyAlignment="1">
      <alignment horizontal="center"/>
    </xf>
    <xf numFmtId="0" fontId="2" fillId="2" borderId="0" xfId="129" applyFill="1" applyBorder="1" applyAlignment="1">
      <alignment horizontal="center"/>
    </xf>
    <xf numFmtId="0" fontId="8" fillId="2" borderId="59" xfId="62" applyFont="1" applyFill="1" applyBorder="1" applyAlignment="1">
      <alignment horizontal="center"/>
    </xf>
    <xf numFmtId="0" fontId="8" fillId="2" borderId="0" xfId="62" applyFont="1" applyFill="1" applyBorder="1"/>
    <xf numFmtId="0" fontId="8" fillId="2" borderId="62" xfId="62" applyFont="1" applyFill="1" applyBorder="1"/>
    <xf numFmtId="0" fontId="8" fillId="2" borderId="62" xfId="62" applyFont="1" applyFill="1" applyBorder="1" applyAlignment="1">
      <alignment horizontal="center"/>
    </xf>
    <xf numFmtId="0" fontId="19" fillId="2" borderId="0" xfId="62" applyFont="1" applyFill="1" applyBorder="1"/>
    <xf numFmtId="0" fontId="8" fillId="2" borderId="0" xfId="62" applyFont="1" applyFill="1" applyAlignment="1">
      <alignment horizontal="center"/>
    </xf>
    <xf numFmtId="0" fontId="8" fillId="2" borderId="0" xfId="62" applyFont="1" applyFill="1" applyBorder="1" applyAlignment="1"/>
    <xf numFmtId="0" fontId="9" fillId="2" borderId="8" xfId="135" applyFont="1" applyFill="1" applyBorder="1" applyAlignment="1">
      <alignment horizontal="center" wrapText="1"/>
    </xf>
    <xf numFmtId="0" fontId="8" fillId="2" borderId="63" xfId="62" applyFont="1" applyFill="1" applyBorder="1" applyAlignment="1">
      <alignment horizontal="center"/>
    </xf>
    <xf numFmtId="0" fontId="8" fillId="2" borderId="63" xfId="62" applyFont="1" applyFill="1" applyBorder="1"/>
    <xf numFmtId="0" fontId="8" fillId="2" borderId="9" xfId="62" applyFont="1" applyFill="1" applyBorder="1" applyAlignment="1">
      <alignment wrapText="1"/>
    </xf>
    <xf numFmtId="0" fontId="20" fillId="2" borderId="64" xfId="62" applyFont="1" applyFill="1" applyBorder="1" applyAlignment="1">
      <alignment horizontal="center"/>
    </xf>
    <xf numFmtId="0" fontId="8" fillId="2" borderId="19" xfId="62" applyFont="1" applyFill="1" applyBorder="1" applyAlignment="1">
      <alignment wrapText="1"/>
    </xf>
    <xf numFmtId="0" fontId="8" fillId="2" borderId="54" xfId="62" applyFont="1" applyFill="1" applyBorder="1" applyAlignment="1">
      <alignment horizontal="center"/>
    </xf>
    <xf numFmtId="0" fontId="8" fillId="2" borderId="54" xfId="62" applyFont="1" applyFill="1" applyBorder="1"/>
    <xf numFmtId="0" fontId="8" fillId="2" borderId="65" xfId="62" applyFont="1" applyFill="1" applyBorder="1" applyAlignment="1">
      <alignment horizontal="center"/>
    </xf>
    <xf numFmtId="0" fontId="8" fillId="2" borderId="61" xfId="62" applyFont="1" applyFill="1" applyBorder="1" applyAlignment="1">
      <alignment horizontal="center"/>
    </xf>
    <xf numFmtId="0" fontId="8" fillId="2" borderId="17" xfId="62" applyFont="1" applyFill="1" applyBorder="1"/>
    <xf numFmtId="0" fontId="20" fillId="2" borderId="51" xfId="62" applyFont="1" applyFill="1" applyBorder="1" applyAlignment="1">
      <alignment horizontal="center"/>
    </xf>
    <xf numFmtId="0" fontId="8" fillId="2" borderId="19" xfId="62" applyFont="1" applyFill="1" applyBorder="1"/>
    <xf numFmtId="0" fontId="8" fillId="2" borderId="66" xfId="62" applyFont="1" applyFill="1" applyBorder="1" applyAlignment="1">
      <alignment horizontal="center"/>
    </xf>
    <xf numFmtId="0" fontId="8" fillId="2" borderId="53" xfId="0" applyFont="1" applyFill="1" applyBorder="1" applyAlignment="1">
      <alignment horizontal="center"/>
    </xf>
    <xf numFmtId="0" fontId="8" fillId="2" borderId="53" xfId="0" applyFont="1" applyFill="1" applyBorder="1"/>
    <xf numFmtId="0" fontId="8" fillId="2" borderId="67" xfId="0" applyFont="1" applyFill="1" applyBorder="1"/>
    <xf numFmtId="0" fontId="8" fillId="2" borderId="67" xfId="0" applyFont="1" applyFill="1" applyBorder="1" applyAlignment="1">
      <alignment horizontal="center"/>
    </xf>
    <xf numFmtId="0" fontId="8" fillId="2" borderId="53" xfId="62" applyNumberFormat="1" applyFont="1" applyFill="1" applyBorder="1" applyAlignment="1">
      <alignment horizontal="center"/>
    </xf>
    <xf numFmtId="0" fontId="8" fillId="2" borderId="57" xfId="0" applyFont="1" applyFill="1" applyBorder="1" applyAlignment="1">
      <alignment horizontal="center"/>
    </xf>
    <xf numFmtId="0" fontId="8" fillId="2" borderId="52" xfId="0" applyFont="1" applyFill="1" applyBorder="1"/>
    <xf numFmtId="0" fontId="8" fillId="2" borderId="51" xfId="0" applyFont="1" applyFill="1" applyBorder="1" applyAlignment="1">
      <alignment horizontal="center"/>
    </xf>
    <xf numFmtId="0" fontId="8" fillId="2" borderId="51" xfId="62" applyNumberFormat="1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9" xfId="0" applyFont="1" applyFill="1" applyBorder="1"/>
    <xf numFmtId="0" fontId="8" fillId="2" borderId="15" xfId="0" applyFont="1" applyFill="1" applyBorder="1" applyAlignment="1">
      <alignment horizontal="center"/>
    </xf>
    <xf numFmtId="0" fontId="8" fillId="2" borderId="14" xfId="0" applyFont="1" applyFill="1" applyBorder="1"/>
    <xf numFmtId="0" fontId="8" fillId="2" borderId="65" xfId="0" applyFont="1" applyFill="1" applyBorder="1" applyAlignment="1">
      <alignment horizontal="center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61" xfId="62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20" xfId="0" applyFont="1" applyFill="1" applyBorder="1"/>
    <xf numFmtId="0" fontId="8" fillId="2" borderId="12" xfId="0" applyFont="1" applyFill="1" applyBorder="1"/>
    <xf numFmtId="0" fontId="8" fillId="2" borderId="12" xfId="0" applyFont="1" applyFill="1" applyBorder="1" applyAlignment="1">
      <alignment horizontal="center"/>
    </xf>
    <xf numFmtId="0" fontId="8" fillId="2" borderId="16" xfId="62" applyNumberFormat="1" applyFont="1" applyFill="1" applyBorder="1" applyAlignment="1">
      <alignment horizontal="center"/>
    </xf>
    <xf numFmtId="1" fontId="8" fillId="2" borderId="15" xfId="0" applyNumberFormat="1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65" xfId="0" applyFont="1" applyFill="1" applyBorder="1"/>
    <xf numFmtId="0" fontId="8" fillId="2" borderId="68" xfId="0" applyFont="1" applyFill="1" applyBorder="1" applyAlignment="1">
      <alignment horizontal="center"/>
    </xf>
    <xf numFmtId="0" fontId="8" fillId="2" borderId="4" xfId="0" applyFont="1" applyFill="1" applyBorder="1"/>
    <xf numFmtId="0" fontId="8" fillId="2" borderId="0" xfId="62" applyNumberFormat="1" applyFont="1" applyFill="1" applyAlignment="1">
      <alignment horizontal="center"/>
    </xf>
    <xf numFmtId="0" fontId="8" fillId="2" borderId="5" xfId="0" applyFont="1" applyFill="1" applyBorder="1"/>
    <xf numFmtId="0" fontId="8" fillId="2" borderId="5" xfId="0" applyFont="1" applyFill="1" applyBorder="1" applyAlignment="1">
      <alignment horizontal="center"/>
    </xf>
    <xf numFmtId="0" fontId="8" fillId="2" borderId="23" xfId="62" applyNumberFormat="1" applyFont="1" applyFill="1" applyBorder="1" applyAlignment="1">
      <alignment horizontal="center"/>
    </xf>
    <xf numFmtId="0" fontId="8" fillId="2" borderId="55" xfId="0" applyFont="1" applyFill="1" applyBorder="1"/>
    <xf numFmtId="0" fontId="8" fillId="2" borderId="24" xfId="62" applyNumberFormat="1" applyFont="1" applyFill="1" applyBorder="1" applyAlignment="1">
      <alignment horizontal="center"/>
    </xf>
    <xf numFmtId="0" fontId="8" fillId="2" borderId="12" xfId="0" applyFont="1" applyFill="1" applyBorder="1" applyAlignment="1">
      <alignment vertical="center" wrapText="1"/>
    </xf>
    <xf numFmtId="0" fontId="8" fillId="2" borderId="69" xfId="0" applyFont="1" applyFill="1" applyBorder="1" applyAlignment="1">
      <alignment horizontal="center"/>
    </xf>
    <xf numFmtId="0" fontId="8" fillId="2" borderId="58" xfId="0" applyFont="1" applyFill="1" applyBorder="1"/>
    <xf numFmtId="0" fontId="8" fillId="2" borderId="60" xfId="0" applyFont="1" applyFill="1" applyBorder="1" applyAlignment="1">
      <alignment horizontal="center"/>
    </xf>
    <xf numFmtId="0" fontId="22" fillId="2" borderId="58" xfId="0" applyFont="1" applyFill="1" applyBorder="1" applyAlignment="1">
      <alignment horizontal="right"/>
    </xf>
    <xf numFmtId="0" fontId="22" fillId="2" borderId="59" xfId="0" applyFont="1" applyFill="1" applyBorder="1" applyAlignment="1">
      <alignment horizontal="center"/>
    </xf>
    <xf numFmtId="0" fontId="8" fillId="2" borderId="58" xfId="0" applyFont="1" applyFill="1" applyBorder="1" applyAlignment="1">
      <alignment horizontal="center"/>
    </xf>
    <xf numFmtId="0" fontId="8" fillId="2" borderId="60" xfId="62" applyNumberFormat="1" applyFont="1" applyFill="1" applyBorder="1" applyAlignment="1">
      <alignment horizontal="center"/>
    </xf>
    <xf numFmtId="0" fontId="8" fillId="2" borderId="59" xfId="0" applyFont="1" applyFill="1" applyBorder="1" applyAlignment="1">
      <alignment horizontal="center"/>
    </xf>
    <xf numFmtId="0" fontId="8" fillId="2" borderId="60" xfId="0" applyFont="1" applyFill="1" applyBorder="1" applyAlignment="1">
      <alignment vertical="center" wrapText="1"/>
    </xf>
    <xf numFmtId="0" fontId="8" fillId="2" borderId="70" xfId="62" applyFont="1" applyFill="1" applyBorder="1"/>
    <xf numFmtId="0" fontId="8" fillId="2" borderId="71" xfId="62" applyFont="1" applyFill="1" applyBorder="1" applyAlignment="1">
      <alignment horizontal="center"/>
    </xf>
    <xf numFmtId="0" fontId="8" fillId="2" borderId="72" xfId="62" applyFont="1" applyFill="1" applyBorder="1"/>
    <xf numFmtId="0" fontId="8" fillId="2" borderId="73" xfId="62" applyNumberFormat="1" applyFont="1" applyFill="1" applyBorder="1" applyAlignment="1">
      <alignment horizontal="center"/>
    </xf>
    <xf numFmtId="0" fontId="8" fillId="2" borderId="70" xfId="62" applyFont="1" applyFill="1" applyBorder="1" applyAlignment="1">
      <alignment horizontal="center"/>
    </xf>
    <xf numFmtId="0" fontId="8" fillId="2" borderId="70" xfId="62" applyFont="1" applyFill="1" applyBorder="1" applyAlignment="1">
      <alignment wrapText="1"/>
    </xf>
    <xf numFmtId="0" fontId="19" fillId="2" borderId="62" xfId="62" applyFont="1" applyFill="1" applyBorder="1"/>
    <xf numFmtId="0" fontId="8" fillId="2" borderId="1" xfId="62" applyFont="1" applyFill="1" applyBorder="1" applyAlignment="1">
      <alignment horizontal="center"/>
    </xf>
    <xf numFmtId="0" fontId="8" fillId="2" borderId="1" xfId="62" applyFont="1" applyFill="1" applyBorder="1"/>
    <xf numFmtId="0" fontId="8" fillId="2" borderId="5" xfId="62" applyFont="1" applyFill="1" applyBorder="1" applyAlignment="1">
      <alignment horizontal="center"/>
    </xf>
    <xf numFmtId="0" fontId="8" fillId="2" borderId="1" xfId="62" applyFont="1" applyFill="1" applyBorder="1" applyAlignment="1">
      <alignment wrapText="1"/>
    </xf>
    <xf numFmtId="0" fontId="8" fillId="2" borderId="22" xfId="62" applyFont="1" applyFill="1" applyBorder="1" applyAlignment="1">
      <alignment horizontal="center"/>
    </xf>
    <xf numFmtId="0" fontId="8" fillId="2" borderId="12" xfId="62" applyFont="1" applyFill="1" applyBorder="1" applyAlignment="1">
      <alignment horizontal="center"/>
    </xf>
    <xf numFmtId="0" fontId="8" fillId="2" borderId="12" xfId="62" applyFont="1" applyFill="1" applyBorder="1"/>
    <xf numFmtId="0" fontId="8" fillId="2" borderId="16" xfId="62" applyFont="1" applyFill="1" applyBorder="1" applyAlignment="1">
      <alignment horizontal="center"/>
    </xf>
    <xf numFmtId="0" fontId="8" fillId="2" borderId="12" xfId="62" applyFont="1" applyFill="1" applyBorder="1" applyAlignment="1">
      <alignment wrapText="1"/>
    </xf>
    <xf numFmtId="0" fontId="8" fillId="2" borderId="4" xfId="62" applyFont="1" applyFill="1" applyBorder="1" applyAlignment="1">
      <alignment horizontal="center"/>
    </xf>
    <xf numFmtId="0" fontId="8" fillId="2" borderId="13" xfId="62" applyFont="1" applyFill="1" applyBorder="1"/>
    <xf numFmtId="0" fontId="8" fillId="2" borderId="13" xfId="62" applyFont="1" applyFill="1" applyBorder="1" applyAlignment="1">
      <alignment horizontal="center"/>
    </xf>
    <xf numFmtId="0" fontId="8" fillId="2" borderId="25" xfId="62" applyFont="1" applyFill="1" applyBorder="1" applyAlignment="1">
      <alignment horizontal="center"/>
    </xf>
    <xf numFmtId="0" fontId="8" fillId="2" borderId="13" xfId="62" applyFont="1" applyFill="1" applyBorder="1" applyAlignment="1">
      <alignment horizontal="center" wrapText="1"/>
    </xf>
    <xf numFmtId="0" fontId="8" fillId="2" borderId="12" xfId="62" applyFont="1" applyFill="1" applyBorder="1" applyAlignment="1">
      <alignment horizontal="center" wrapText="1"/>
    </xf>
    <xf numFmtId="0" fontId="8" fillId="2" borderId="15" xfId="62" applyFont="1" applyFill="1" applyBorder="1" applyAlignment="1">
      <alignment horizontal="center"/>
    </xf>
    <xf numFmtId="0" fontId="8" fillId="2" borderId="15" xfId="62" applyFont="1" applyFill="1" applyBorder="1"/>
    <xf numFmtId="0" fontId="8" fillId="2" borderId="15" xfId="62" applyFont="1" applyFill="1" applyBorder="1" applyAlignment="1">
      <alignment horizontal="center" wrapText="1"/>
    </xf>
    <xf numFmtId="0" fontId="8" fillId="2" borderId="4" xfId="62" applyFont="1" applyFill="1" applyBorder="1"/>
    <xf numFmtId="0" fontId="8" fillId="2" borderId="21" xfId="62" applyFont="1" applyFill="1" applyBorder="1" applyAlignment="1">
      <alignment horizontal="center"/>
    </xf>
    <xf numFmtId="0" fontId="8" fillId="2" borderId="4" xfId="62" applyFont="1" applyFill="1" applyBorder="1" applyAlignment="1">
      <alignment horizontal="center" wrapText="1"/>
    </xf>
    <xf numFmtId="0" fontId="8" fillId="2" borderId="10" xfId="62" applyFont="1" applyFill="1" applyBorder="1" applyAlignment="1">
      <alignment horizontal="center"/>
    </xf>
    <xf numFmtId="0" fontId="8" fillId="2" borderId="1" xfId="62" applyFont="1" applyFill="1" applyBorder="1" applyAlignment="1">
      <alignment horizontal="center" wrapText="1"/>
    </xf>
    <xf numFmtId="0" fontId="8" fillId="2" borderId="23" xfId="62" applyFont="1" applyFill="1" applyBorder="1" applyAlignment="1">
      <alignment horizontal="center"/>
    </xf>
    <xf numFmtId="0" fontId="8" fillId="2" borderId="24" xfId="62" applyFont="1" applyFill="1" applyBorder="1" applyAlignment="1">
      <alignment horizontal="center"/>
    </xf>
    <xf numFmtId="0" fontId="8" fillId="2" borderId="18" xfId="62" applyFont="1" applyFill="1" applyBorder="1" applyAlignment="1">
      <alignment horizontal="center"/>
    </xf>
    <xf numFmtId="0" fontId="8" fillId="2" borderId="50" xfId="62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25" xfId="62" applyNumberFormat="1" applyFont="1" applyFill="1" applyBorder="1" applyAlignment="1">
      <alignment horizontal="center"/>
    </xf>
    <xf numFmtId="0" fontId="8" fillId="2" borderId="10" xfId="62" applyNumberFormat="1" applyFont="1" applyFill="1" applyBorder="1" applyAlignment="1">
      <alignment horizontal="center"/>
    </xf>
    <xf numFmtId="0" fontId="8" fillId="2" borderId="15" xfId="0" applyFont="1" applyFill="1" applyBorder="1"/>
    <xf numFmtId="0" fontId="8" fillId="2" borderId="15" xfId="62" applyNumberFormat="1" applyFont="1" applyFill="1" applyBorder="1" applyAlignment="1">
      <alignment horizontal="center"/>
    </xf>
    <xf numFmtId="0" fontId="8" fillId="2" borderId="13" xfId="0" applyFont="1" applyFill="1" applyBorder="1"/>
    <xf numFmtId="0" fontId="8" fillId="2" borderId="13" xfId="0" applyFont="1" applyFill="1" applyBorder="1" applyAlignment="1">
      <alignment horizontal="center"/>
    </xf>
    <xf numFmtId="0" fontId="8" fillId="2" borderId="18" xfId="62" applyNumberFormat="1" applyFont="1" applyFill="1" applyBorder="1" applyAlignment="1">
      <alignment horizontal="center"/>
    </xf>
    <xf numFmtId="0" fontId="8" fillId="2" borderId="22" xfId="62" applyNumberFormat="1" applyFont="1" applyFill="1" applyBorder="1" applyAlignment="1">
      <alignment horizontal="center"/>
    </xf>
    <xf numFmtId="0" fontId="8" fillId="2" borderId="56" xfId="62" applyFont="1" applyFill="1" applyBorder="1" applyAlignment="1">
      <alignment horizontal="center"/>
    </xf>
    <xf numFmtId="0" fontId="8" fillId="2" borderId="60" xfId="62" applyFont="1" applyFill="1" applyBorder="1"/>
    <xf numFmtId="0" fontId="8" fillId="2" borderId="56" xfId="62" applyFont="1" applyFill="1" applyBorder="1"/>
    <xf numFmtId="0" fontId="8" fillId="2" borderId="59" xfId="62" applyFont="1" applyFill="1" applyBorder="1" applyAlignment="1">
      <alignment horizontal="right"/>
    </xf>
    <xf numFmtId="0" fontId="22" fillId="2" borderId="60" xfId="62" applyFont="1" applyFill="1" applyBorder="1" applyAlignment="1">
      <alignment horizontal="center"/>
    </xf>
    <xf numFmtId="0" fontId="8" fillId="2" borderId="56" xfId="62" applyNumberFormat="1" applyFont="1" applyFill="1" applyBorder="1" applyAlignment="1">
      <alignment horizontal="center"/>
    </xf>
    <xf numFmtId="0" fontId="23" fillId="2" borderId="59" xfId="62" applyFont="1" applyFill="1" applyBorder="1" applyAlignment="1">
      <alignment horizontal="center"/>
    </xf>
    <xf numFmtId="0" fontId="23" fillId="2" borderId="60" xfId="62" applyFont="1" applyFill="1" applyBorder="1" applyAlignment="1">
      <alignment horizontal="center"/>
    </xf>
    <xf numFmtId="0" fontId="23" fillId="2" borderId="58" xfId="62" applyFont="1" applyFill="1" applyBorder="1" applyAlignment="1">
      <alignment horizontal="center"/>
    </xf>
    <xf numFmtId="0" fontId="8" fillId="2" borderId="59" xfId="62" applyFont="1" applyFill="1" applyBorder="1" applyAlignment="1">
      <alignment horizontal="center" wrapText="1"/>
    </xf>
    <xf numFmtId="0" fontId="9" fillId="2" borderId="0" xfId="62" applyFont="1" applyFill="1"/>
    <xf numFmtId="0" fontId="8" fillId="2" borderId="1" xfId="62" applyFont="1" applyFill="1" applyBorder="1" applyAlignment="1">
      <alignment horizontal="center" vertical="center"/>
    </xf>
    <xf numFmtId="0" fontId="8" fillId="2" borderId="1" xfId="62" applyFont="1" applyFill="1" applyBorder="1" applyAlignment="1">
      <alignment horizontal="left" vertical="center"/>
    </xf>
    <xf numFmtId="0" fontId="8" fillId="2" borderId="1" xfId="62" applyFont="1" applyFill="1" applyBorder="1" applyAlignment="1">
      <alignment horizontal="left"/>
    </xf>
    <xf numFmtId="0" fontId="24" fillId="2" borderId="0" xfId="62" applyFont="1" applyFill="1"/>
    <xf numFmtId="0" fontId="11" fillId="2" borderId="0" xfId="62" applyFont="1" applyFill="1"/>
    <xf numFmtId="0" fontId="10" fillId="2" borderId="0" xfId="62" applyFont="1" applyFill="1" applyBorder="1"/>
    <xf numFmtId="0" fontId="10" fillId="2" borderId="29" xfId="62" applyFont="1" applyFill="1" applyBorder="1"/>
    <xf numFmtId="0" fontId="10" fillId="2" borderId="30" xfId="62" applyFont="1" applyFill="1" applyBorder="1"/>
    <xf numFmtId="0" fontId="10" fillId="2" borderId="11" xfId="62" applyFont="1" applyFill="1" applyBorder="1"/>
    <xf numFmtId="0" fontId="10" fillId="2" borderId="35" xfId="62" applyFont="1" applyFill="1" applyBorder="1"/>
    <xf numFmtId="0" fontId="10" fillId="2" borderId="36" xfId="62" applyFont="1" applyFill="1" applyBorder="1"/>
    <xf numFmtId="0" fontId="10" fillId="2" borderId="2" xfId="62" applyFont="1" applyFill="1" applyBorder="1"/>
    <xf numFmtId="0" fontId="10" fillId="2" borderId="40" xfId="62" applyFont="1" applyFill="1" applyBorder="1"/>
    <xf numFmtId="0" fontId="10" fillId="2" borderId="41" xfId="62" applyFont="1" applyFill="1" applyBorder="1"/>
    <xf numFmtId="0" fontId="10" fillId="2" borderId="43" xfId="62" applyFont="1" applyFill="1" applyBorder="1"/>
    <xf numFmtId="0" fontId="10" fillId="2" borderId="0" xfId="62" applyFont="1" applyFill="1" applyAlignment="1">
      <alignment horizontal="center"/>
    </xf>
    <xf numFmtId="0" fontId="10" fillId="2" borderId="0" xfId="62" applyFont="1" applyFill="1" applyBorder="1" applyAlignment="1">
      <alignment horizontal="left"/>
    </xf>
    <xf numFmtId="0" fontId="10" fillId="2" borderId="0" xfId="62" applyFont="1" applyFill="1" applyBorder="1" applyAlignment="1">
      <alignment horizontal="center"/>
    </xf>
    <xf numFmtId="0" fontId="21" fillId="2" borderId="0" xfId="62" applyFont="1" applyFill="1"/>
    <xf numFmtId="0" fontId="21" fillId="2" borderId="0" xfId="62" applyFont="1" applyFill="1" applyAlignment="1">
      <alignment horizontal="center"/>
    </xf>
    <xf numFmtId="0" fontId="8" fillId="2" borderId="20" xfId="0" applyFont="1" applyFill="1" applyBorder="1" applyAlignment="1">
      <alignment wrapText="1"/>
    </xf>
    <xf numFmtId="0" fontId="25" fillId="2" borderId="0" xfId="62" applyFont="1" applyFill="1" applyAlignment="1">
      <alignment horizontal="left" wrapText="1"/>
    </xf>
    <xf numFmtId="0" fontId="10" fillId="2" borderId="0" xfId="62" applyFont="1" applyFill="1" applyAlignment="1">
      <alignment horizontal="left" vertical="center" wrapText="1"/>
    </xf>
    <xf numFmtId="0" fontId="11" fillId="2" borderId="44" xfId="62" applyFont="1" applyFill="1" applyBorder="1" applyAlignment="1">
      <alignment horizontal="left"/>
    </xf>
    <xf numFmtId="0" fontId="11" fillId="2" borderId="46" xfId="62" applyFont="1" applyFill="1" applyBorder="1" applyAlignment="1">
      <alignment horizontal="left"/>
    </xf>
    <xf numFmtId="0" fontId="11" fillId="2" borderId="45" xfId="62" applyFont="1" applyFill="1" applyBorder="1" applyAlignment="1">
      <alignment horizontal="left"/>
    </xf>
    <xf numFmtId="0" fontId="10" fillId="2" borderId="31" xfId="62" applyFont="1" applyFill="1" applyBorder="1" applyAlignment="1">
      <alignment horizontal="left"/>
    </xf>
    <xf numFmtId="0" fontId="10" fillId="2" borderId="11" xfId="62" applyFont="1" applyFill="1" applyBorder="1" applyAlignment="1">
      <alignment horizontal="left"/>
    </xf>
    <xf numFmtId="0" fontId="10" fillId="2" borderId="32" xfId="62" applyFont="1" applyFill="1" applyBorder="1" applyAlignment="1">
      <alignment horizontal="left"/>
    </xf>
    <xf numFmtId="0" fontId="10" fillId="2" borderId="33" xfId="62" applyFont="1" applyFill="1" applyBorder="1" applyAlignment="1">
      <alignment horizontal="left"/>
    </xf>
    <xf numFmtId="0" fontId="10" fillId="2" borderId="34" xfId="62" applyFont="1" applyFill="1" applyBorder="1" applyAlignment="1">
      <alignment horizontal="left"/>
    </xf>
    <xf numFmtId="0" fontId="10" fillId="2" borderId="37" xfId="62" applyFont="1" applyFill="1" applyBorder="1" applyAlignment="1">
      <alignment horizontal="left"/>
    </xf>
    <xf numFmtId="0" fontId="10" fillId="2" borderId="2" xfId="62" applyFont="1" applyFill="1" applyBorder="1" applyAlignment="1">
      <alignment horizontal="left"/>
    </xf>
    <xf numFmtId="0" fontId="10" fillId="2" borderId="3" xfId="62" applyFont="1" applyFill="1" applyBorder="1" applyAlignment="1">
      <alignment horizontal="left"/>
    </xf>
    <xf numFmtId="0" fontId="10" fillId="2" borderId="38" xfId="62" applyFont="1" applyFill="1" applyBorder="1" applyAlignment="1">
      <alignment horizontal="left"/>
    </xf>
    <xf numFmtId="0" fontId="10" fillId="2" borderId="39" xfId="62" applyFont="1" applyFill="1" applyBorder="1" applyAlignment="1">
      <alignment horizontal="left"/>
    </xf>
    <xf numFmtId="0" fontId="10" fillId="2" borderId="26" xfId="62" applyFont="1" applyFill="1" applyBorder="1" applyAlignment="1">
      <alignment horizontal="left"/>
    </xf>
    <xf numFmtId="0" fontId="10" fillId="2" borderId="49" xfId="62" applyFont="1" applyFill="1" applyBorder="1" applyAlignment="1">
      <alignment horizontal="left"/>
    </xf>
    <xf numFmtId="0" fontId="10" fillId="2" borderId="28" xfId="62" applyFont="1" applyFill="1" applyBorder="1" applyAlignment="1">
      <alignment horizontal="left"/>
    </xf>
    <xf numFmtId="0" fontId="10" fillId="2" borderId="27" xfId="62" applyFont="1" applyFill="1" applyBorder="1" applyAlignment="1">
      <alignment horizontal="left"/>
    </xf>
    <xf numFmtId="0" fontId="10" fillId="2" borderId="40" xfId="62" applyFont="1" applyFill="1" applyBorder="1" applyAlignment="1">
      <alignment horizontal="left"/>
    </xf>
    <xf numFmtId="0" fontId="10" fillId="2" borderId="42" xfId="62" applyFont="1" applyFill="1" applyBorder="1" applyAlignment="1">
      <alignment horizontal="left"/>
    </xf>
    <xf numFmtId="0" fontId="10" fillId="2" borderId="41" xfId="62" applyFont="1" applyFill="1" applyBorder="1" applyAlignment="1">
      <alignment horizontal="left"/>
    </xf>
    <xf numFmtId="0" fontId="10" fillId="2" borderId="47" xfId="62" applyFont="1" applyFill="1" applyBorder="1" applyAlignment="1">
      <alignment horizontal="left"/>
    </xf>
    <xf numFmtId="0" fontId="10" fillId="2" borderId="48" xfId="62" applyFont="1" applyFill="1" applyBorder="1" applyAlignment="1">
      <alignment horizontal="left"/>
    </xf>
  </cellXfs>
  <cellStyles count="214">
    <cellStyle name="Čárka 2" xfId="1"/>
    <cellStyle name="Čárka 2 2" xfId="2"/>
    <cellStyle name="Čárka 2 3" xfId="3"/>
    <cellStyle name="Čárka 2 3 2" xfId="4"/>
    <cellStyle name="Čárka 2 3 3" xfId="5"/>
    <cellStyle name="Čárka 2 4" xfId="6"/>
    <cellStyle name="Čárka 2 4 2" xfId="7"/>
    <cellStyle name="Čárka 2 4 3" xfId="8"/>
    <cellStyle name="Čárka 2 4 4" xfId="9"/>
    <cellStyle name="Čárka 3" xfId="10"/>
    <cellStyle name="Excel Built-in Normal" xfId="11"/>
    <cellStyle name="Hypertextový odkaz 2" xfId="12"/>
    <cellStyle name="Hypertextový odkaz 2 2" xfId="13"/>
    <cellStyle name="Hypertextový odkaz 3" xfId="14"/>
    <cellStyle name="Hypertextový odkaz 4" xfId="15"/>
    <cellStyle name="Hypertextový odkaz 5" xfId="16"/>
    <cellStyle name="Měna 2" xfId="17"/>
    <cellStyle name="Měna 2 2" xfId="18"/>
    <cellStyle name="Měny bez des. míst 2" xfId="19"/>
    <cellStyle name="Normal_laroux" xfId="20"/>
    <cellStyle name="Normální" xfId="0" builtinId="0"/>
    <cellStyle name="Normální 10" xfId="21"/>
    <cellStyle name="Normální 10 2" xfId="22"/>
    <cellStyle name="Normální 10 2 2" xfId="23"/>
    <cellStyle name="Normální 10 2 2 2" xfId="24"/>
    <cellStyle name="Normální 10 2 3" xfId="25"/>
    <cellStyle name="Normální 10 3" xfId="26"/>
    <cellStyle name="Normální 10 3 2" xfId="27"/>
    <cellStyle name="Normální 10 4" xfId="28"/>
    <cellStyle name="Normální 10 5" xfId="29"/>
    <cellStyle name="Normální 11" xfId="30"/>
    <cellStyle name="Normální 11 2" xfId="31"/>
    <cellStyle name="Normální 11 2 2" xfId="32"/>
    <cellStyle name="Normální 11 2 2 2" xfId="33"/>
    <cellStyle name="Normální 11 2 3" xfId="34"/>
    <cellStyle name="Normální 11 3" xfId="35"/>
    <cellStyle name="Normální 11 3 2" xfId="36"/>
    <cellStyle name="Normální 11 4" xfId="37"/>
    <cellStyle name="Normální 11 5" xfId="38"/>
    <cellStyle name="Normální 12" xfId="39"/>
    <cellStyle name="Normální 12 2" xfId="40"/>
    <cellStyle name="Normální 12 2 2" xfId="41"/>
    <cellStyle name="Normální 12 2 2 2" xfId="42"/>
    <cellStyle name="Normální 12 2 3" xfId="43"/>
    <cellStyle name="Normální 12 3" xfId="44"/>
    <cellStyle name="Normální 12 3 2" xfId="45"/>
    <cellStyle name="Normální 12 4" xfId="46"/>
    <cellStyle name="Normální 12 5" xfId="47"/>
    <cellStyle name="Normální 13" xfId="48"/>
    <cellStyle name="Normální 13 2" xfId="49"/>
    <cellStyle name="Normální 13 2 2" xfId="50"/>
    <cellStyle name="Normální 13 2 2 2" xfId="51"/>
    <cellStyle name="Normální 13 2 3" xfId="52"/>
    <cellStyle name="Normální 13 3" xfId="53"/>
    <cellStyle name="Normální 13 3 2" xfId="54"/>
    <cellStyle name="Normální 13 4" xfId="55"/>
    <cellStyle name="Normální 13 5" xfId="56"/>
    <cellStyle name="Normální 14" xfId="57"/>
    <cellStyle name="Normální 15" xfId="58"/>
    <cellStyle name="Normální 15 2" xfId="59"/>
    <cellStyle name="Normální 15 2 2" xfId="60"/>
    <cellStyle name="Normální 15 3" xfId="61"/>
    <cellStyle name="Normální 16" xfId="62"/>
    <cellStyle name="Normální 16 2" xfId="63"/>
    <cellStyle name="Normální 16 3" xfId="64"/>
    <cellStyle name="Normální 17" xfId="65"/>
    <cellStyle name="Normální 17 2" xfId="66"/>
    <cellStyle name="Normální 17 2 2" xfId="67"/>
    <cellStyle name="Normální 17 3" xfId="68"/>
    <cellStyle name="Normální 18" xfId="69"/>
    <cellStyle name="Normální 19" xfId="70"/>
    <cellStyle name="Normální 19 2" xfId="71"/>
    <cellStyle name="Normální 2" xfId="72"/>
    <cellStyle name="Normální 2 10" xfId="73"/>
    <cellStyle name="Normální 2 11" xfId="74"/>
    <cellStyle name="Normální 2 12" xfId="75"/>
    <cellStyle name="Normální 2 2" xfId="76"/>
    <cellStyle name="Normální 2 2 2" xfId="77"/>
    <cellStyle name="Normální 2 2 2 2" xfId="78"/>
    <cellStyle name="Normální 2 2 2 2 2" xfId="79"/>
    <cellStyle name="Normální 2 2 2 3" xfId="80"/>
    <cellStyle name="Normální 2 2 3" xfId="81"/>
    <cellStyle name="Normální 2 2 3 2" xfId="82"/>
    <cellStyle name="Normální 2 2 4" xfId="83"/>
    <cellStyle name="Normální 2 2 5" xfId="84"/>
    <cellStyle name="Normální 2 2 6" xfId="85"/>
    <cellStyle name="Normální 2 2 7" xfId="86"/>
    <cellStyle name="Normální 2 3" xfId="87"/>
    <cellStyle name="Normální 2 3 2" xfId="88"/>
    <cellStyle name="Normální 2 3 2 2" xfId="89"/>
    <cellStyle name="Normální 2 3 2 2 2" xfId="90"/>
    <cellStyle name="Normální 2 3 2 3" xfId="91"/>
    <cellStyle name="Normální 2 3 2 4" xfId="92"/>
    <cellStyle name="Normální 2 3 3" xfId="93"/>
    <cellStyle name="Normální 2 3 3 2" xfId="94"/>
    <cellStyle name="Normální 2 3 4" xfId="95"/>
    <cellStyle name="Normální 2 3 5" xfId="96"/>
    <cellStyle name="Normální 2 4" xfId="97"/>
    <cellStyle name="Normální 2 4 2" xfId="98"/>
    <cellStyle name="Normální 2 4 2 2" xfId="99"/>
    <cellStyle name="Normální 2 4 2 2 2" xfId="100"/>
    <cellStyle name="Normální 2 4 2 3" xfId="101"/>
    <cellStyle name="Normální 2 4 3" xfId="102"/>
    <cellStyle name="Normální 2 4 3 2" xfId="103"/>
    <cellStyle name="Normální 2 4 4" xfId="104"/>
    <cellStyle name="Normální 2 4 5" xfId="105"/>
    <cellStyle name="Normální 2 5" xfId="106"/>
    <cellStyle name="Normální 2 5 2" xfId="107"/>
    <cellStyle name="Normální 2 5 2 2" xfId="108"/>
    <cellStyle name="Normální 2 5 3" xfId="109"/>
    <cellStyle name="Normální 2 6" xfId="110"/>
    <cellStyle name="Normální 2 6 2" xfId="111"/>
    <cellStyle name="Normální 2 6 2 2" xfId="112"/>
    <cellStyle name="Normální 2 6 3" xfId="113"/>
    <cellStyle name="Normální 2 7" xfId="114"/>
    <cellStyle name="Normální 2 7 2" xfId="115"/>
    <cellStyle name="Normální 2 7 2 2" xfId="116"/>
    <cellStyle name="Normální 2 7 3" xfId="117"/>
    <cellStyle name="Normální 2 8" xfId="118"/>
    <cellStyle name="Normální 2 8 2" xfId="119"/>
    <cellStyle name="Normální 2 9" xfId="120"/>
    <cellStyle name="Normální 2 9 2" xfId="121"/>
    <cellStyle name="Normální 20" xfId="122"/>
    <cellStyle name="Normální 21" xfId="123"/>
    <cellStyle name="Normální 22" xfId="124"/>
    <cellStyle name="Normální 23" xfId="125"/>
    <cellStyle name="Normální 24" xfId="212"/>
    <cellStyle name="Normální 25" xfId="213"/>
    <cellStyle name="Normální 3" xfId="126"/>
    <cellStyle name="Normální 3 2" xfId="127"/>
    <cellStyle name="Normální 3 2 2" xfId="128"/>
    <cellStyle name="Normální 3 3" xfId="129"/>
    <cellStyle name="Normální 3 3 2" xfId="130"/>
    <cellStyle name="Normální 3 4" xfId="131"/>
    <cellStyle name="Normální 3 5" xfId="132"/>
    <cellStyle name="Normální 3 6" xfId="133"/>
    <cellStyle name="Normální 3 7" xfId="134"/>
    <cellStyle name="Normální 4" xfId="135"/>
    <cellStyle name="Normální 4 10" xfId="136"/>
    <cellStyle name="Normální 4 2" xfId="137"/>
    <cellStyle name="Normální 4 2 2" xfId="138"/>
    <cellStyle name="Normální 4 2 2 2" xfId="139"/>
    <cellStyle name="Normální 4 2 3" xfId="140"/>
    <cellStyle name="Normální 4 2 4" xfId="141"/>
    <cellStyle name="Normální 4 2 5" xfId="142"/>
    <cellStyle name="Normální 4 3" xfId="143"/>
    <cellStyle name="Normální 4 3 2" xfId="144"/>
    <cellStyle name="Normální 4 4" xfId="145"/>
    <cellStyle name="Normální 4 5" xfId="146"/>
    <cellStyle name="Normální 4 6" xfId="147"/>
    <cellStyle name="Normální 4 7" xfId="148"/>
    <cellStyle name="Normální 4 7 2" xfId="149"/>
    <cellStyle name="Normální 4 8" xfId="150"/>
    <cellStyle name="Normální 4 9" xfId="151"/>
    <cellStyle name="Normální 5" xfId="152"/>
    <cellStyle name="Normální 5 2" xfId="153"/>
    <cellStyle name="Normální 5 2 2" xfId="154"/>
    <cellStyle name="Normální 5 2 2 2" xfId="155"/>
    <cellStyle name="Normální 5 2 2 2 2" xfId="156"/>
    <cellStyle name="Normální 5 2 2 3" xfId="157"/>
    <cellStyle name="Normální 5 2 3" xfId="158"/>
    <cellStyle name="Normální 5 2 3 2" xfId="159"/>
    <cellStyle name="Normální 5 2 4" xfId="160"/>
    <cellStyle name="Normální 5 2 5" xfId="161"/>
    <cellStyle name="Normální 5 2 6" xfId="162"/>
    <cellStyle name="Normální 5 2 7" xfId="163"/>
    <cellStyle name="Normální 5 3" xfId="164"/>
    <cellStyle name="Normální 5 3 2" xfId="165"/>
    <cellStyle name="Normální 5 3 2 2" xfId="166"/>
    <cellStyle name="Normální 5 3 3" xfId="167"/>
    <cellStyle name="Normální 5 3 4" xfId="168"/>
    <cellStyle name="Normální 5 3 5" xfId="169"/>
    <cellStyle name="Normální 5 4" xfId="170"/>
    <cellStyle name="Normální 5 4 2" xfId="171"/>
    <cellStyle name="Normální 5 4 3" xfId="172"/>
    <cellStyle name="Normální 5 5" xfId="173"/>
    <cellStyle name="Normální 5 6" xfId="174"/>
    <cellStyle name="Normální 5 7" xfId="175"/>
    <cellStyle name="Normální 6" xfId="176"/>
    <cellStyle name="Normální 6 2" xfId="177"/>
    <cellStyle name="Normální 6 3" xfId="178"/>
    <cellStyle name="Normální 7" xfId="179"/>
    <cellStyle name="Normální 7 2" xfId="180"/>
    <cellStyle name="Normální 7 2 2" xfId="181"/>
    <cellStyle name="Normální 7 2 2 2" xfId="182"/>
    <cellStyle name="Normální 7 2 3" xfId="183"/>
    <cellStyle name="Normální 7 3" xfId="184"/>
    <cellStyle name="Normální 7 3 2" xfId="185"/>
    <cellStyle name="Normální 7 4" xfId="186"/>
    <cellStyle name="Normální 7 5" xfId="187"/>
    <cellStyle name="Normální 8" xfId="188"/>
    <cellStyle name="Normální 8 2" xfId="189"/>
    <cellStyle name="Normální 8 2 2" xfId="190"/>
    <cellStyle name="Normální 8 2 2 2" xfId="191"/>
    <cellStyle name="Normální 8 2 3" xfId="192"/>
    <cellStyle name="Normální 8 3" xfId="193"/>
    <cellStyle name="Normální 8 3 2" xfId="194"/>
    <cellStyle name="Normální 8 4" xfId="195"/>
    <cellStyle name="Normální 8 5" xfId="196"/>
    <cellStyle name="Normální 9" xfId="197"/>
    <cellStyle name="Normální 9 2" xfId="198"/>
    <cellStyle name="Normální 9 2 2" xfId="199"/>
    <cellStyle name="Normální 9 2 2 2" xfId="200"/>
    <cellStyle name="Normální 9 2 3" xfId="201"/>
    <cellStyle name="Normální 9 3" xfId="202"/>
    <cellStyle name="Normální 9 3 2" xfId="203"/>
    <cellStyle name="Normální 9 4" xfId="204"/>
    <cellStyle name="Normální 9 5" xfId="205"/>
    <cellStyle name="Procenta 2" xfId="206"/>
    <cellStyle name="Procenta 3" xfId="207"/>
    <cellStyle name="Procenta 4" xfId="208"/>
    <cellStyle name="Procenta 5" xfId="209"/>
    <cellStyle name="Styl 1" xfId="210"/>
    <cellStyle name="Styl 2" xfId="211"/>
  </cellStyles>
  <dxfs count="7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0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 style="medium">
          <color indexed="64"/>
        </top>
        <bottom style="thin">
          <color theme="0"/>
        </bottom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medium">
          <color indexed="64"/>
        </top>
        <bottom style="thin">
          <color theme="0"/>
        </bottom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 style="medium">
          <color indexed="64"/>
        </top>
        <bottom/>
      </border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medium">
          <color indexed="64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medium">
          <color indexed="64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theme="0"/>
        </left>
        <right/>
        <top style="medium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 style="medium">
          <color indexed="64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0"/>
        </left>
        <right style="thin">
          <color theme="0"/>
        </right>
        <top style="medium">
          <color indexed="64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textRotation="0" indent="0" justifyLastLine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textRotation="0" indent="0" justifyLastLine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center" vertical="bottom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</font>
      <fill>
        <patternFill>
          <bgColor theme="0" tint="-4.9989318521683403E-2"/>
        </patternFill>
      </fill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bgColor auto="1"/>
        </patternFill>
      </fill>
    </dxf>
    <dxf>
      <font>
        <color theme="0"/>
      </font>
    </dxf>
  </dxfs>
  <tableStyles count="3" defaultTableStyle="sždc" defaultPivotStyle="PivotStyleLight16">
    <tableStyle name="Styl tabulky 1" pivot="0" count="1">
      <tableStyleElement type="firstRowStripe" dxfId="72"/>
    </tableStyle>
    <tableStyle name="Styl tabulky 2" pivot="0" count="1">
      <tableStyleElement type="firstRowStripe" dxfId="71"/>
    </tableStyle>
    <tableStyle name="sždc" pivot="0" count="2">
      <tableStyleElement type="wholeTable" dxfId="70"/>
      <tableStyleElement type="headerRow" dxfId="69"/>
    </tableStyle>
  </tableStyles>
  <colors>
    <mruColors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ulka114" displayName="Tabulka114" ref="A7:L11" totalsRowShown="0" headerRowDxfId="68" dataDxfId="66" headerRowBorderDxfId="67" headerRowCellStyle="Normální 4">
  <tableColumns count="12">
    <tableColumn id="1" name="P.č." dataDxfId="65"/>
    <tableColumn id="2" name="Organizační jednotka" dataDxfId="64"/>
    <tableColumn id="3" name="Název zdroje - obec, pracoviště" dataDxfId="63"/>
    <tableColumn id="4" name="Druh zdroje" dataDxfId="62"/>
    <tableColumn id="5" name="Typ zdroje" dataDxfId="61"/>
    <tableColumn id="6" name="Počet" dataDxfId="60"/>
    <tableColumn id="7" name=" celk. příkon [kW]" dataDxfId="59"/>
    <tableColumn id="8" name="součet systém-objekt [kW]" dataDxfId="58" dataCellStyle="Normální 3 3">
      <calculatedColumnFormula>Tabulka114[[#This Row],[Počet]]*Tabulka114[[#This Row],[ celk. příkon '[kW']]]</calculatedColumnFormula>
    </tableColumn>
    <tableColumn id="9" name="Druh media" dataDxfId="57" dataCellStyle="Normální 16"/>
    <tableColumn id="10" name="Výstup" dataDxfId="56" dataCellStyle="Normální 16"/>
    <tableColumn id="11" name="Spotřeba paliva (energie) v roce 2020 (m3, t, l, kWh)" dataDxfId="55" dataCellStyle="Normální 16"/>
    <tableColumn id="12" name="Poznámka" dataDxfId="54" dataCellStyle="Normální 16"/>
  </tableColumns>
  <tableStyleInfo name="sždc" showFirstColumn="0" showLastColumn="0" showRowStripes="1" showColumnStripes="0"/>
</table>
</file>

<file path=xl/tables/table2.xml><?xml version="1.0" encoding="utf-8"?>
<table xmlns="http://schemas.openxmlformats.org/spreadsheetml/2006/main" id="4" name="Tabulka11135" displayName="Tabulka11135" ref="A15:L40" totalsRowCount="1" headerRowDxfId="53" dataDxfId="51" headerRowBorderDxfId="52" headerRowCellStyle="Normální 4">
  <tableColumns count="12">
    <tableColumn id="1" name="P.č." dataDxfId="50" totalsRowDxfId="49" dataCellStyle="Normální 16"/>
    <tableColumn id="2" name="Organizační jednotka" dataDxfId="48" totalsRowDxfId="47" dataCellStyle="Normální 16"/>
    <tableColumn id="3" name="Název zdroje - obec, pracoviště" dataDxfId="46" totalsRowDxfId="45" dataCellStyle="Normální 16"/>
    <tableColumn id="4" name="Druh zdroje" dataDxfId="44" totalsRowDxfId="43" dataCellStyle="Normální 16"/>
    <tableColumn id="5" name="Typ zdroje" dataDxfId="42" totalsRowDxfId="41" dataCellStyle="Normální 16"/>
    <tableColumn id="6" name="Počet" dataDxfId="40" totalsRowDxfId="39" dataCellStyle="Normální 16"/>
    <tableColumn id="7" name="Celk. výkon [kW]" dataDxfId="38" totalsRowDxfId="37" dataCellStyle="Normální 16"/>
    <tableColumn id="8" name="součet systém-objekt [kW]" dataDxfId="36" totalsRowDxfId="35" dataCellStyle="Normální 16">
      <calculatedColumnFormula>Tabulka11135[[#This Row],[Počet]]*Tabulka11135[[#This Row],[Celk. výkon '[kW']]]</calculatedColumnFormula>
    </tableColumn>
    <tableColumn id="9" name="Druh media" dataDxfId="34" totalsRowDxfId="33" dataCellStyle="Normální 16"/>
    <tableColumn id="10" name="Výstup" dataDxfId="32" totalsRowDxfId="31" dataCellStyle="Normální 16"/>
    <tableColumn id="11" name="Spotřeba paliva (energie) v roce 2020 (m3, t, l, kWh)" dataDxfId="30" totalsRowDxfId="29" dataCellStyle="Normální 16"/>
    <tableColumn id="12" name="Poznámka" dataDxfId="28" totalsRowDxfId="27" dataCellStyle="Normální 16"/>
  </tableColumns>
  <tableStyleInfo name="sždc" showFirstColumn="0" showLastColumn="0" showRowStripes="1" showColumnStripes="0"/>
</table>
</file>

<file path=xl/tables/table3.xml><?xml version="1.0" encoding="utf-8"?>
<table xmlns="http://schemas.openxmlformats.org/spreadsheetml/2006/main" id="5" name="Tabulka1113146" displayName="Tabulka1113146" ref="A43:L127" totalsRowCount="1" headerRowDxfId="26" dataDxfId="24" headerRowBorderDxfId="25" headerRowCellStyle="Normální 4">
  <tableColumns count="12">
    <tableColumn id="1" name="P.č." dataDxfId="23" totalsRowDxfId="22" dataCellStyle="Normální 16"/>
    <tableColumn id="2" name="Organizační jednotka" dataDxfId="21" totalsRowDxfId="20" dataCellStyle="Normální 16"/>
    <tableColumn id="3" name="Název zdroje - obec, pracoviště" dataDxfId="19" totalsRowDxfId="18" dataCellStyle="Normální 16"/>
    <tableColumn id="4" name="Druh zdroje" dataDxfId="17" totalsRowDxfId="16" dataCellStyle="Normální 16"/>
    <tableColumn id="5" name="Typ zdroje" dataDxfId="15" totalsRowDxfId="14" dataCellStyle="Normální 16"/>
    <tableColumn id="6" name="Počet" dataDxfId="13" totalsRowDxfId="12" dataCellStyle="Normální 16"/>
    <tableColumn id="7" name=" Celk. výkon [kW]" dataDxfId="11" totalsRowDxfId="10" dataCellStyle="Normální 16"/>
    <tableColumn id="8" name="součet systém-objekt [kW]" dataDxfId="9" totalsRowDxfId="8" dataCellStyle="Normální 16">
      <calculatedColumnFormula>Tabulka1113146[[#This Row],[ Celk. výkon '[kW']]]*Tabulka1113146[[#This Row],[Počet]]</calculatedColumnFormula>
    </tableColumn>
    <tableColumn id="9" name="Druh media" dataDxfId="7" totalsRowDxfId="6" dataCellStyle="Normální 16"/>
    <tableColumn id="10" name="Výstup" dataDxfId="5" totalsRowDxfId="4" dataCellStyle="Normální 16"/>
    <tableColumn id="11" name="Spotřeba paliva (energie) v roce 2020 (m3, t, l, kWh)" dataDxfId="3" totalsRowDxfId="2" dataCellStyle="Normální 16"/>
    <tableColumn id="12" name="Poznámka" dataDxfId="1" totalsRowDxfId="0" dataCellStyle="Normální 16"/>
  </tableColumns>
  <tableStyleInfo name="sždc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Users/pokornyp/Documents/O15/ovzdu&#353;&#237;/VZ%20Kontrola%20emis&#237;,%20u&#382;it&#237;%20energi&#237;%20-%20PTK/VZ%20ovzdu&#353;&#237;%2008-2022/seznamy%20kotl&#367;%20sout&#283;&#382;%20dle%20O&#344;/O&#344;%20OVA+OLC%20Osnova%202021_energetika91-1993_sout&#283;&#382;.xlsx" TargetMode="Externa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0"/>
  <sheetViews>
    <sheetView tabSelected="1" zoomScale="90" zoomScaleNormal="90" zoomScaleSheetLayoutView="106" workbookViewId="0">
      <selection activeCell="I11" sqref="I11"/>
    </sheetView>
  </sheetViews>
  <sheetFormatPr defaultColWidth="9.140625" defaultRowHeight="12.75" x14ac:dyDescent="0.2"/>
  <cols>
    <col min="1" max="1" width="11.7109375" style="6" customWidth="1"/>
    <col min="2" max="2" width="18.7109375" style="6" customWidth="1"/>
    <col min="3" max="3" width="55.7109375" style="6" customWidth="1"/>
    <col min="4" max="4" width="8.85546875" style="6" customWidth="1"/>
    <col min="5" max="5" width="34.28515625" style="6" customWidth="1"/>
    <col min="6" max="6" width="16" style="6" customWidth="1"/>
    <col min="7" max="7" width="11.7109375" style="6" customWidth="1"/>
    <col min="8" max="8" width="11.7109375" style="41" customWidth="1"/>
    <col min="9" max="9" width="11.7109375" style="6" customWidth="1"/>
    <col min="10" max="10" width="23" style="6" customWidth="1"/>
    <col min="11" max="11" width="22.7109375" style="6" customWidth="1"/>
    <col min="12" max="12" width="15.7109375" style="6" customWidth="1"/>
    <col min="13" max="13" width="2.5703125" style="6" customWidth="1"/>
    <col min="14" max="14" width="9.140625" style="6" customWidth="1"/>
    <col min="15" max="16384" width="9.140625" style="6"/>
  </cols>
  <sheetData>
    <row r="1" spans="1:12" ht="50.25" customHeight="1" x14ac:dyDescent="0.3">
      <c r="A1" s="175" t="s">
        <v>300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</row>
    <row r="2" spans="1:12" x14ac:dyDescent="0.2">
      <c r="A2" s="7"/>
      <c r="B2" s="7"/>
      <c r="C2" s="7"/>
      <c r="D2" s="7"/>
      <c r="E2" s="7"/>
      <c r="F2" s="7"/>
      <c r="G2" s="7"/>
      <c r="H2" s="8"/>
      <c r="I2" s="7"/>
      <c r="J2" s="7"/>
      <c r="K2" s="7"/>
    </row>
    <row r="3" spans="1:12" ht="46.9" customHeight="1" x14ac:dyDescent="0.2">
      <c r="A3" s="176" t="s">
        <v>60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</row>
    <row r="4" spans="1:12" x14ac:dyDescent="0.2">
      <c r="A4" s="7"/>
      <c r="B4" s="7"/>
      <c r="C4" s="7"/>
      <c r="D4" s="7"/>
      <c r="E4" s="7"/>
      <c r="F4" s="7"/>
      <c r="G4" s="9"/>
      <c r="H4" s="10"/>
      <c r="I4" s="11"/>
      <c r="J4" s="11"/>
      <c r="K4" s="7"/>
    </row>
    <row r="5" spans="1:12" ht="15" x14ac:dyDescent="0.2">
      <c r="A5" s="12" t="s">
        <v>13</v>
      </c>
      <c r="B5" s="13"/>
      <c r="C5" s="13"/>
      <c r="D5" s="13"/>
      <c r="E5" s="13"/>
      <c r="F5" s="13"/>
      <c r="G5" s="13"/>
      <c r="H5" s="10"/>
      <c r="I5" s="14"/>
      <c r="J5" s="14"/>
      <c r="K5" s="13"/>
    </row>
    <row r="6" spans="1:12" ht="13.5" thickBot="1" x14ac:dyDescent="0.25">
      <c r="A6" s="15"/>
      <c r="B6" s="15"/>
      <c r="C6" s="15"/>
      <c r="D6" s="15"/>
      <c r="E6" s="15"/>
      <c r="F6" s="15"/>
      <c r="G6" s="15"/>
      <c r="H6" s="16"/>
      <c r="I6" s="15"/>
      <c r="J6" s="15"/>
      <c r="K6" s="15"/>
    </row>
    <row r="7" spans="1:12" ht="51.75" thickBot="1" x14ac:dyDescent="0.25">
      <c r="A7" s="17" t="s">
        <v>4</v>
      </c>
      <c r="B7" s="1" t="s">
        <v>1</v>
      </c>
      <c r="C7" s="1" t="s">
        <v>12</v>
      </c>
      <c r="D7" s="1" t="s">
        <v>5</v>
      </c>
      <c r="E7" s="1" t="s">
        <v>6</v>
      </c>
      <c r="F7" s="2" t="s">
        <v>7</v>
      </c>
      <c r="G7" s="2" t="s">
        <v>61</v>
      </c>
      <c r="H7" s="18" t="s">
        <v>19</v>
      </c>
      <c r="I7" s="3" t="s">
        <v>8</v>
      </c>
      <c r="J7" s="3" t="s">
        <v>9</v>
      </c>
      <c r="K7" s="3" t="s">
        <v>62</v>
      </c>
      <c r="L7" s="3" t="s">
        <v>2</v>
      </c>
    </row>
    <row r="8" spans="1:12" ht="13.5" thickBot="1" x14ac:dyDescent="0.25">
      <c r="A8" s="19">
        <v>1</v>
      </c>
      <c r="B8" s="20" t="s">
        <v>63</v>
      </c>
      <c r="C8" s="20" t="s">
        <v>64</v>
      </c>
      <c r="D8" s="19" t="s">
        <v>10</v>
      </c>
      <c r="E8" s="20" t="s">
        <v>65</v>
      </c>
      <c r="F8" s="19">
        <v>2</v>
      </c>
      <c r="G8" s="19">
        <v>528</v>
      </c>
      <c r="H8" s="21">
        <v>528</v>
      </c>
      <c r="I8" s="19" t="s">
        <v>11</v>
      </c>
      <c r="J8" s="19" t="s">
        <v>15</v>
      </c>
      <c r="K8" s="19">
        <v>50564</v>
      </c>
      <c r="L8" s="22" t="s">
        <v>66</v>
      </c>
    </row>
    <row r="9" spans="1:12" ht="13.5" thickBot="1" x14ac:dyDescent="0.25">
      <c r="A9" s="23">
        <v>2</v>
      </c>
      <c r="B9" s="24" t="s">
        <v>63</v>
      </c>
      <c r="C9" s="24" t="s">
        <v>67</v>
      </c>
      <c r="D9" s="23" t="s">
        <v>10</v>
      </c>
      <c r="E9" s="24" t="s">
        <v>68</v>
      </c>
      <c r="F9" s="23">
        <v>3</v>
      </c>
      <c r="G9" s="23">
        <v>360</v>
      </c>
      <c r="H9" s="25">
        <v>360</v>
      </c>
      <c r="I9" s="23" t="s">
        <v>11</v>
      </c>
      <c r="J9" s="23" t="s">
        <v>15</v>
      </c>
      <c r="K9" s="23">
        <v>55142</v>
      </c>
      <c r="L9" s="26" t="s">
        <v>69</v>
      </c>
    </row>
    <row r="10" spans="1:12" ht="13.5" thickBot="1" x14ac:dyDescent="0.25">
      <c r="A10" s="23">
        <v>3</v>
      </c>
      <c r="B10" s="24" t="s">
        <v>70</v>
      </c>
      <c r="C10" s="24" t="s">
        <v>71</v>
      </c>
      <c r="D10" s="23" t="s">
        <v>72</v>
      </c>
      <c r="E10" s="24" t="s">
        <v>73</v>
      </c>
      <c r="F10" s="23">
        <v>4</v>
      </c>
      <c r="G10" s="23">
        <v>480</v>
      </c>
      <c r="H10" s="23">
        <v>480</v>
      </c>
      <c r="I10" s="23" t="s">
        <v>11</v>
      </c>
      <c r="J10" s="23" t="s">
        <v>15</v>
      </c>
      <c r="K10" s="23">
        <v>11373</v>
      </c>
      <c r="L10" s="27"/>
    </row>
    <row r="11" spans="1:12" s="37" customFormat="1" x14ac:dyDescent="0.2">
      <c r="A11" s="28"/>
      <c r="B11" s="29"/>
      <c r="C11" s="30"/>
      <c r="D11" s="31"/>
      <c r="E11" s="32"/>
      <c r="F11" s="33"/>
      <c r="G11" s="34"/>
      <c r="H11" s="35"/>
      <c r="I11" s="36"/>
      <c r="J11" s="31"/>
      <c r="K11" s="36"/>
      <c r="L11" s="29"/>
    </row>
    <row r="12" spans="1:12" x14ac:dyDescent="0.2">
      <c r="A12" s="38"/>
      <c r="B12" s="37"/>
      <c r="C12" s="38"/>
      <c r="E12" s="38"/>
      <c r="F12" s="37"/>
      <c r="G12" s="38"/>
      <c r="H12" s="39"/>
      <c r="I12" s="38"/>
      <c r="K12" s="38"/>
      <c r="L12" s="38"/>
    </row>
    <row r="13" spans="1:12" ht="15" x14ac:dyDescent="0.2">
      <c r="A13" s="40" t="s">
        <v>14</v>
      </c>
      <c r="B13" s="37"/>
      <c r="F13" s="38"/>
    </row>
    <row r="14" spans="1:12" ht="13.5" thickBot="1" x14ac:dyDescent="0.25">
      <c r="A14" s="42"/>
      <c r="B14" s="42"/>
      <c r="C14" s="42"/>
      <c r="D14" s="42"/>
      <c r="E14" s="42"/>
      <c r="F14" s="42"/>
      <c r="G14" s="42"/>
      <c r="H14" s="28"/>
      <c r="I14" s="42"/>
      <c r="J14" s="42"/>
      <c r="K14" s="42"/>
    </row>
    <row r="15" spans="1:12" ht="51.75" thickBot="1" x14ac:dyDescent="0.25">
      <c r="A15" s="17" t="s">
        <v>4</v>
      </c>
      <c r="B15" s="1" t="s">
        <v>1</v>
      </c>
      <c r="C15" s="1" t="s">
        <v>12</v>
      </c>
      <c r="D15" s="1" t="s">
        <v>5</v>
      </c>
      <c r="E15" s="1" t="s">
        <v>6</v>
      </c>
      <c r="F15" s="2" t="s">
        <v>7</v>
      </c>
      <c r="G15" s="2" t="s">
        <v>20</v>
      </c>
      <c r="H15" s="43" t="s">
        <v>19</v>
      </c>
      <c r="I15" s="3" t="s">
        <v>8</v>
      </c>
      <c r="J15" s="3" t="s">
        <v>9</v>
      </c>
      <c r="K15" s="3" t="s">
        <v>62</v>
      </c>
      <c r="L15" s="3" t="s">
        <v>2</v>
      </c>
    </row>
    <row r="16" spans="1:12" ht="25.5" x14ac:dyDescent="0.2">
      <c r="A16" s="44">
        <v>4</v>
      </c>
      <c r="B16" s="45" t="s">
        <v>63</v>
      </c>
      <c r="C16" s="45" t="s">
        <v>74</v>
      </c>
      <c r="D16" s="44" t="s">
        <v>10</v>
      </c>
      <c r="E16" s="45" t="s">
        <v>75</v>
      </c>
      <c r="F16" s="44">
        <v>1</v>
      </c>
      <c r="G16" s="44">
        <v>80</v>
      </c>
      <c r="H16" s="44">
        <f>SUM(G16:G17)</f>
        <v>140</v>
      </c>
      <c r="I16" s="44" t="s">
        <v>11</v>
      </c>
      <c r="J16" s="44" t="s">
        <v>15</v>
      </c>
      <c r="K16" s="44">
        <v>10147</v>
      </c>
      <c r="L16" s="46" t="s">
        <v>76</v>
      </c>
    </row>
    <row r="17" spans="1:12" ht="26.25" thickBot="1" x14ac:dyDescent="0.25">
      <c r="A17" s="19">
        <v>5</v>
      </c>
      <c r="B17" s="20" t="s">
        <v>63</v>
      </c>
      <c r="C17" s="20" t="s">
        <v>74</v>
      </c>
      <c r="D17" s="19" t="s">
        <v>10</v>
      </c>
      <c r="E17" s="20" t="s">
        <v>75</v>
      </c>
      <c r="F17" s="19">
        <v>1</v>
      </c>
      <c r="G17" s="19">
        <v>60</v>
      </c>
      <c r="H17" s="47"/>
      <c r="I17" s="19" t="s">
        <v>11</v>
      </c>
      <c r="J17" s="19" t="s">
        <v>15</v>
      </c>
      <c r="K17" s="19">
        <v>7610</v>
      </c>
      <c r="L17" s="48" t="s">
        <v>76</v>
      </c>
    </row>
    <row r="18" spans="1:12" x14ac:dyDescent="0.2">
      <c r="A18" s="49">
        <v>6</v>
      </c>
      <c r="B18" s="50" t="s">
        <v>63</v>
      </c>
      <c r="C18" s="50" t="s">
        <v>77</v>
      </c>
      <c r="D18" s="51" t="s">
        <v>10</v>
      </c>
      <c r="E18" s="50" t="s">
        <v>78</v>
      </c>
      <c r="F18" s="49">
        <v>1</v>
      </c>
      <c r="G18" s="49">
        <v>120</v>
      </c>
      <c r="H18" s="52">
        <f>SUM(G18:G19)</f>
        <v>240</v>
      </c>
      <c r="I18" s="49" t="s">
        <v>11</v>
      </c>
      <c r="J18" s="49" t="s">
        <v>15</v>
      </c>
      <c r="K18" s="49">
        <v>19502</v>
      </c>
      <c r="L18" s="53" t="s">
        <v>69</v>
      </c>
    </row>
    <row r="19" spans="1:12" ht="13.5" thickBot="1" x14ac:dyDescent="0.25">
      <c r="A19" s="19">
        <v>7</v>
      </c>
      <c r="B19" s="20" t="s">
        <v>63</v>
      </c>
      <c r="C19" s="20" t="s">
        <v>77</v>
      </c>
      <c r="D19" s="19" t="s">
        <v>10</v>
      </c>
      <c r="E19" s="20" t="s">
        <v>78</v>
      </c>
      <c r="F19" s="19">
        <v>1</v>
      </c>
      <c r="G19" s="19">
        <v>120</v>
      </c>
      <c r="H19" s="54"/>
      <c r="I19" s="19" t="s">
        <v>11</v>
      </c>
      <c r="J19" s="19" t="s">
        <v>15</v>
      </c>
      <c r="K19" s="19">
        <v>19502</v>
      </c>
      <c r="L19" s="55" t="s">
        <v>69</v>
      </c>
    </row>
    <row r="20" spans="1:12" ht="13.5" customHeight="1" thickBot="1" x14ac:dyDescent="0.25">
      <c r="A20" s="23">
        <v>8</v>
      </c>
      <c r="B20" s="24" t="s">
        <v>63</v>
      </c>
      <c r="C20" s="24" t="s">
        <v>79</v>
      </c>
      <c r="D20" s="23" t="s">
        <v>10</v>
      </c>
      <c r="E20" s="24" t="s">
        <v>80</v>
      </c>
      <c r="F20" s="23">
        <v>4</v>
      </c>
      <c r="G20" s="23">
        <v>196</v>
      </c>
      <c r="H20" s="23">
        <v>196</v>
      </c>
      <c r="I20" s="23" t="s">
        <v>11</v>
      </c>
      <c r="J20" s="23" t="s">
        <v>15</v>
      </c>
      <c r="K20" s="23">
        <v>45848</v>
      </c>
      <c r="L20" s="27" t="s">
        <v>81</v>
      </c>
    </row>
    <row r="21" spans="1:12" ht="26.25" thickBot="1" x14ac:dyDescent="0.25">
      <c r="A21" s="23">
        <v>9</v>
      </c>
      <c r="B21" s="24" t="s">
        <v>63</v>
      </c>
      <c r="C21" s="24" t="s">
        <v>82</v>
      </c>
      <c r="D21" s="23" t="s">
        <v>10</v>
      </c>
      <c r="E21" s="24" t="s">
        <v>83</v>
      </c>
      <c r="F21" s="23">
        <v>4</v>
      </c>
      <c r="G21" s="23">
        <v>196</v>
      </c>
      <c r="H21" s="56">
        <v>196</v>
      </c>
      <c r="I21" s="23" t="s">
        <v>11</v>
      </c>
      <c r="J21" s="23" t="s">
        <v>15</v>
      </c>
      <c r="K21" s="23">
        <v>29390</v>
      </c>
      <c r="L21" s="27" t="s">
        <v>84</v>
      </c>
    </row>
    <row r="22" spans="1:12" x14ac:dyDescent="0.2">
      <c r="A22" s="49">
        <v>10</v>
      </c>
      <c r="B22" s="50" t="s">
        <v>63</v>
      </c>
      <c r="C22" s="50" t="s">
        <v>85</v>
      </c>
      <c r="D22" s="49" t="s">
        <v>10</v>
      </c>
      <c r="E22" s="50" t="s">
        <v>86</v>
      </c>
      <c r="F22" s="49">
        <v>1</v>
      </c>
      <c r="G22" s="49">
        <v>75.599999999999994</v>
      </c>
      <c r="H22" s="52">
        <f>SUM(G22:G23)</f>
        <v>171.6</v>
      </c>
      <c r="I22" s="49" t="s">
        <v>11</v>
      </c>
      <c r="J22" s="49" t="s">
        <v>15</v>
      </c>
      <c r="K22" s="49">
        <v>12908</v>
      </c>
      <c r="L22" s="53" t="s">
        <v>69</v>
      </c>
    </row>
    <row r="23" spans="1:12" ht="13.5" thickBot="1" x14ac:dyDescent="0.25">
      <c r="A23" s="19">
        <v>11</v>
      </c>
      <c r="B23" s="20" t="s">
        <v>63</v>
      </c>
      <c r="C23" s="20" t="s">
        <v>85</v>
      </c>
      <c r="D23" s="19" t="s">
        <v>10</v>
      </c>
      <c r="E23" s="20" t="s">
        <v>87</v>
      </c>
      <c r="F23" s="19">
        <v>1</v>
      </c>
      <c r="G23" s="19">
        <v>96</v>
      </c>
      <c r="H23" s="47"/>
      <c r="I23" s="19" t="s">
        <v>11</v>
      </c>
      <c r="J23" s="19" t="s">
        <v>15</v>
      </c>
      <c r="K23" s="19">
        <v>16392</v>
      </c>
      <c r="L23" s="55" t="s">
        <v>69</v>
      </c>
    </row>
    <row r="24" spans="1:12" ht="13.5" thickBot="1" x14ac:dyDescent="0.25">
      <c r="A24" s="23">
        <v>12</v>
      </c>
      <c r="B24" s="24" t="s">
        <v>63</v>
      </c>
      <c r="C24" s="24" t="s">
        <v>88</v>
      </c>
      <c r="D24" s="23" t="s">
        <v>10</v>
      </c>
      <c r="E24" s="24" t="s">
        <v>83</v>
      </c>
      <c r="F24" s="23">
        <v>2</v>
      </c>
      <c r="G24" s="23">
        <v>80.400000000000006</v>
      </c>
      <c r="H24" s="19">
        <v>80.400000000000006</v>
      </c>
      <c r="I24" s="23" t="s">
        <v>11</v>
      </c>
      <c r="J24" s="23" t="s">
        <v>15</v>
      </c>
      <c r="K24" s="23">
        <v>9464</v>
      </c>
      <c r="L24" s="27" t="s">
        <v>89</v>
      </c>
    </row>
    <row r="25" spans="1:12" ht="13.5" thickBot="1" x14ac:dyDescent="0.25">
      <c r="A25" s="57">
        <v>13</v>
      </c>
      <c r="B25" s="58" t="s">
        <v>70</v>
      </c>
      <c r="C25" s="59" t="s">
        <v>90</v>
      </c>
      <c r="D25" s="60" t="s">
        <v>10</v>
      </c>
      <c r="E25" s="59" t="s">
        <v>91</v>
      </c>
      <c r="F25" s="60">
        <v>2</v>
      </c>
      <c r="G25" s="60">
        <v>180</v>
      </c>
      <c r="H25" s="61">
        <v>180</v>
      </c>
      <c r="I25" s="60" t="s">
        <v>92</v>
      </c>
      <c r="J25" s="60" t="s">
        <v>15</v>
      </c>
      <c r="K25" s="62">
        <v>16625</v>
      </c>
      <c r="L25" s="63"/>
    </row>
    <row r="26" spans="1:12" ht="13.5" thickBot="1" x14ac:dyDescent="0.25">
      <c r="A26" s="57">
        <v>14</v>
      </c>
      <c r="B26" s="58" t="s">
        <v>70</v>
      </c>
      <c r="C26" s="4" t="s">
        <v>93</v>
      </c>
      <c r="D26" s="64" t="s">
        <v>10</v>
      </c>
      <c r="E26" s="4" t="s">
        <v>94</v>
      </c>
      <c r="F26" s="64">
        <v>2</v>
      </c>
      <c r="G26" s="64">
        <v>98</v>
      </c>
      <c r="H26" s="65">
        <v>98</v>
      </c>
      <c r="I26" s="64" t="s">
        <v>92</v>
      </c>
      <c r="J26" s="64" t="s">
        <v>15</v>
      </c>
      <c r="K26" s="66">
        <v>10000</v>
      </c>
      <c r="L26" s="67"/>
    </row>
    <row r="27" spans="1:12" ht="13.5" thickBot="1" x14ac:dyDescent="0.25">
      <c r="A27" s="57">
        <v>15</v>
      </c>
      <c r="B27" s="58" t="s">
        <v>70</v>
      </c>
      <c r="C27" s="58" t="s">
        <v>95</v>
      </c>
      <c r="D27" s="57" t="s">
        <v>10</v>
      </c>
      <c r="E27" s="58" t="s">
        <v>94</v>
      </c>
      <c r="F27" s="57">
        <v>4</v>
      </c>
      <c r="G27" s="57">
        <v>196</v>
      </c>
      <c r="H27" s="61">
        <v>196</v>
      </c>
      <c r="I27" s="57" t="s">
        <v>92</v>
      </c>
      <c r="J27" s="57" t="s">
        <v>15</v>
      </c>
      <c r="K27" s="68">
        <v>14257</v>
      </c>
      <c r="L27" s="69"/>
    </row>
    <row r="28" spans="1:12" ht="13.5" thickBot="1" x14ac:dyDescent="0.25">
      <c r="A28" s="70">
        <v>16</v>
      </c>
      <c r="B28" s="58" t="s">
        <v>70</v>
      </c>
      <c r="C28" s="71" t="s">
        <v>96</v>
      </c>
      <c r="D28" s="72" t="s">
        <v>10</v>
      </c>
      <c r="E28" s="71" t="s">
        <v>91</v>
      </c>
      <c r="F28" s="72">
        <v>2</v>
      </c>
      <c r="G28" s="72">
        <v>180</v>
      </c>
      <c r="H28" s="73">
        <f>SUM(G28:G29)</f>
        <v>204</v>
      </c>
      <c r="I28" s="72" t="s">
        <v>92</v>
      </c>
      <c r="J28" s="72" t="s">
        <v>15</v>
      </c>
      <c r="K28" s="74">
        <v>17340</v>
      </c>
      <c r="L28" s="75"/>
    </row>
    <row r="29" spans="1:12" ht="13.5" thickBot="1" x14ac:dyDescent="0.25">
      <c r="A29" s="64">
        <v>17</v>
      </c>
      <c r="B29" s="69" t="s">
        <v>70</v>
      </c>
      <c r="C29" s="76" t="s">
        <v>97</v>
      </c>
      <c r="D29" s="77" t="s">
        <v>10</v>
      </c>
      <c r="E29" s="76" t="s">
        <v>98</v>
      </c>
      <c r="F29" s="77">
        <v>1</v>
      </c>
      <c r="G29" s="77">
        <v>24</v>
      </c>
      <c r="H29" s="78"/>
      <c r="I29" s="77" t="s">
        <v>11</v>
      </c>
      <c r="J29" s="77" t="s">
        <v>15</v>
      </c>
      <c r="K29" s="77">
        <v>17341</v>
      </c>
      <c r="L29" s="67"/>
    </row>
    <row r="30" spans="1:12" ht="13.5" thickBot="1" x14ac:dyDescent="0.25">
      <c r="A30" s="57">
        <v>18</v>
      </c>
      <c r="B30" s="58" t="s">
        <v>70</v>
      </c>
      <c r="C30" s="58" t="s">
        <v>99</v>
      </c>
      <c r="D30" s="57" t="s">
        <v>10</v>
      </c>
      <c r="E30" s="58" t="s">
        <v>91</v>
      </c>
      <c r="F30" s="57">
        <v>2</v>
      </c>
      <c r="G30" s="57">
        <v>180</v>
      </c>
      <c r="H30" s="61">
        <v>180</v>
      </c>
      <c r="I30" s="57" t="s">
        <v>92</v>
      </c>
      <c r="J30" s="57" t="s">
        <v>15</v>
      </c>
      <c r="K30" s="68">
        <v>10000</v>
      </c>
      <c r="L30" s="69"/>
    </row>
    <row r="31" spans="1:12" ht="13.5" thickBot="1" x14ac:dyDescent="0.25">
      <c r="A31" s="57">
        <v>19</v>
      </c>
      <c r="B31" s="58" t="s">
        <v>70</v>
      </c>
      <c r="C31" s="58" t="s">
        <v>100</v>
      </c>
      <c r="D31" s="57" t="s">
        <v>10</v>
      </c>
      <c r="E31" s="58" t="s">
        <v>101</v>
      </c>
      <c r="F31" s="57">
        <v>3</v>
      </c>
      <c r="G31" s="57">
        <v>246</v>
      </c>
      <c r="H31" s="61">
        <v>246</v>
      </c>
      <c r="I31" s="57" t="s">
        <v>92</v>
      </c>
      <c r="J31" s="57" t="s">
        <v>15</v>
      </c>
      <c r="K31" s="68">
        <v>27837</v>
      </c>
      <c r="L31" s="69"/>
    </row>
    <row r="32" spans="1:12" ht="13.5" thickBot="1" x14ac:dyDescent="0.25">
      <c r="A32" s="57">
        <v>20</v>
      </c>
      <c r="B32" s="58" t="s">
        <v>70</v>
      </c>
      <c r="C32" s="58" t="s">
        <v>102</v>
      </c>
      <c r="D32" s="57" t="s">
        <v>10</v>
      </c>
      <c r="E32" s="58" t="s">
        <v>103</v>
      </c>
      <c r="F32" s="57">
        <v>2</v>
      </c>
      <c r="G32" s="57">
        <v>140</v>
      </c>
      <c r="H32" s="61">
        <v>140</v>
      </c>
      <c r="I32" s="57" t="s">
        <v>92</v>
      </c>
      <c r="J32" s="57" t="s">
        <v>15</v>
      </c>
      <c r="K32" s="79">
        <v>19134</v>
      </c>
      <c r="L32" s="69"/>
    </row>
    <row r="33" spans="1:12" ht="13.5" thickBot="1" x14ac:dyDescent="0.25">
      <c r="A33" s="57">
        <v>21</v>
      </c>
      <c r="B33" s="58" t="s">
        <v>70</v>
      </c>
      <c r="C33" s="58" t="s">
        <v>104</v>
      </c>
      <c r="D33" s="57" t="s">
        <v>10</v>
      </c>
      <c r="E33" s="58" t="s">
        <v>105</v>
      </c>
      <c r="F33" s="57">
        <v>2</v>
      </c>
      <c r="G33" s="57">
        <v>140</v>
      </c>
      <c r="H33" s="65">
        <v>140</v>
      </c>
      <c r="I33" s="57" t="s">
        <v>92</v>
      </c>
      <c r="J33" s="80" t="s">
        <v>15</v>
      </c>
      <c r="K33" s="79">
        <v>21186</v>
      </c>
      <c r="L33" s="69"/>
    </row>
    <row r="34" spans="1:12" x14ac:dyDescent="0.2">
      <c r="A34" s="70">
        <v>22</v>
      </c>
      <c r="B34" s="81" t="s">
        <v>70</v>
      </c>
      <c r="C34" s="81" t="s">
        <v>106</v>
      </c>
      <c r="D34" s="72" t="s">
        <v>10</v>
      </c>
      <c r="E34" s="71" t="s">
        <v>107</v>
      </c>
      <c r="F34" s="72">
        <v>2</v>
      </c>
      <c r="G34" s="72">
        <v>100</v>
      </c>
      <c r="H34" s="73">
        <f>SUM(G34:G35)</f>
        <v>114</v>
      </c>
      <c r="I34" s="82" t="s">
        <v>92</v>
      </c>
      <c r="J34" s="72" t="s">
        <v>15</v>
      </c>
      <c r="K34" s="74">
        <v>16011</v>
      </c>
      <c r="L34" s="75"/>
    </row>
    <row r="35" spans="1:12" ht="13.5" thickBot="1" x14ac:dyDescent="0.25">
      <c r="A35" s="64">
        <v>23</v>
      </c>
      <c r="B35" s="67" t="s">
        <v>70</v>
      </c>
      <c r="C35" s="76" t="s">
        <v>108</v>
      </c>
      <c r="D35" s="77" t="s">
        <v>10</v>
      </c>
      <c r="E35" s="76" t="s">
        <v>109</v>
      </c>
      <c r="F35" s="77">
        <v>1</v>
      </c>
      <c r="G35" s="77">
        <v>14</v>
      </c>
      <c r="H35" s="78"/>
      <c r="I35" s="77" t="s">
        <v>11</v>
      </c>
      <c r="J35" s="77" t="s">
        <v>15</v>
      </c>
      <c r="K35" s="77" t="s">
        <v>110</v>
      </c>
      <c r="L35" s="67"/>
    </row>
    <row r="36" spans="1:12" ht="63.75" x14ac:dyDescent="0.2">
      <c r="A36" s="72">
        <v>24</v>
      </c>
      <c r="B36" s="71" t="s">
        <v>70</v>
      </c>
      <c r="C36" s="83" t="s">
        <v>111</v>
      </c>
      <c r="D36" s="74" t="s">
        <v>10</v>
      </c>
      <c r="E36" s="83" t="s">
        <v>112</v>
      </c>
      <c r="F36" s="74">
        <v>5</v>
      </c>
      <c r="G36" s="74">
        <v>161</v>
      </c>
      <c r="H36" s="84">
        <f>SUM(G36:G38)</f>
        <v>185</v>
      </c>
      <c r="I36" s="74" t="s">
        <v>11</v>
      </c>
      <c r="J36" s="74" t="s">
        <v>15</v>
      </c>
      <c r="K36" s="72">
        <v>19530</v>
      </c>
      <c r="L36" s="174" t="s">
        <v>113</v>
      </c>
    </row>
    <row r="37" spans="1:12" x14ac:dyDescent="0.2">
      <c r="A37" s="72">
        <v>25</v>
      </c>
      <c r="B37" s="71" t="s">
        <v>70</v>
      </c>
      <c r="C37" s="85" t="s">
        <v>114</v>
      </c>
      <c r="D37" s="86" t="s">
        <v>10</v>
      </c>
      <c r="E37" s="85" t="s">
        <v>115</v>
      </c>
      <c r="F37" s="86">
        <v>1</v>
      </c>
      <c r="G37" s="86">
        <v>12</v>
      </c>
      <c r="H37" s="87"/>
      <c r="I37" s="86" t="s">
        <v>11</v>
      </c>
      <c r="J37" s="86" t="s">
        <v>15</v>
      </c>
      <c r="K37" s="86" t="s">
        <v>110</v>
      </c>
      <c r="L37" s="75"/>
    </row>
    <row r="38" spans="1:12" ht="13.5" thickBot="1" x14ac:dyDescent="0.25">
      <c r="A38" s="64">
        <v>26</v>
      </c>
      <c r="B38" s="88" t="s">
        <v>70</v>
      </c>
      <c r="C38" s="76" t="s">
        <v>114</v>
      </c>
      <c r="D38" s="77" t="s">
        <v>10</v>
      </c>
      <c r="E38" s="76" t="s">
        <v>115</v>
      </c>
      <c r="F38" s="77">
        <v>1</v>
      </c>
      <c r="G38" s="77">
        <v>12</v>
      </c>
      <c r="H38" s="89"/>
      <c r="I38" s="77" t="s">
        <v>11</v>
      </c>
      <c r="J38" s="77" t="s">
        <v>15</v>
      </c>
      <c r="K38" s="77" t="s">
        <v>110</v>
      </c>
      <c r="L38" s="90"/>
    </row>
    <row r="39" spans="1:12" x14ac:dyDescent="0.2">
      <c r="A39" s="91"/>
      <c r="B39" s="92"/>
      <c r="C39" s="92"/>
      <c r="D39" s="93"/>
      <c r="E39" s="94"/>
      <c r="F39" s="95"/>
      <c r="G39" s="96"/>
      <c r="H39" s="97"/>
      <c r="I39" s="93"/>
      <c r="J39" s="72"/>
      <c r="K39" s="98"/>
      <c r="L39" s="99"/>
    </row>
    <row r="40" spans="1:12" x14ac:dyDescent="0.2">
      <c r="A40" s="39"/>
      <c r="B40" s="100"/>
      <c r="C40" s="37"/>
      <c r="D40" s="101"/>
      <c r="E40" s="102"/>
      <c r="F40" s="101"/>
      <c r="G40" s="101"/>
      <c r="H40" s="103"/>
      <c r="I40" s="104"/>
      <c r="J40" s="101"/>
      <c r="K40" s="104"/>
      <c r="L40" s="105"/>
    </row>
    <row r="41" spans="1:12" ht="15" x14ac:dyDescent="0.2">
      <c r="A41" s="106" t="s">
        <v>57</v>
      </c>
      <c r="B41" s="37"/>
      <c r="C41" s="38"/>
      <c r="D41" s="38"/>
      <c r="E41" s="38"/>
      <c r="F41" s="37"/>
      <c r="G41" s="37"/>
      <c r="H41" s="39"/>
      <c r="I41" s="37"/>
      <c r="J41" s="37"/>
      <c r="K41" s="37"/>
      <c r="L41" s="38"/>
    </row>
    <row r="42" spans="1:12" ht="13.5" thickBot="1" x14ac:dyDescent="0.25">
      <c r="A42" s="42"/>
      <c r="B42" s="42"/>
      <c r="C42" s="42"/>
      <c r="D42" s="42"/>
      <c r="E42" s="42"/>
      <c r="F42" s="42"/>
      <c r="G42" s="42"/>
      <c r="H42" s="28"/>
      <c r="I42" s="42"/>
      <c r="J42" s="42"/>
      <c r="K42" s="42"/>
    </row>
    <row r="43" spans="1:12" ht="51.75" thickBot="1" x14ac:dyDescent="0.25">
      <c r="A43" s="17" t="s">
        <v>4</v>
      </c>
      <c r="B43" s="1" t="s">
        <v>1</v>
      </c>
      <c r="C43" s="1" t="s">
        <v>12</v>
      </c>
      <c r="D43" s="1" t="s">
        <v>5</v>
      </c>
      <c r="E43" s="1" t="s">
        <v>6</v>
      </c>
      <c r="F43" s="2" t="s">
        <v>7</v>
      </c>
      <c r="G43" s="2" t="s">
        <v>56</v>
      </c>
      <c r="H43" s="43" t="s">
        <v>19</v>
      </c>
      <c r="I43" s="3" t="s">
        <v>8</v>
      </c>
      <c r="J43" s="3" t="s">
        <v>9</v>
      </c>
      <c r="K43" s="3" t="s">
        <v>62</v>
      </c>
      <c r="L43" s="3" t="s">
        <v>2</v>
      </c>
    </row>
    <row r="44" spans="1:12" ht="25.5" x14ac:dyDescent="0.2">
      <c r="A44" s="107">
        <v>27</v>
      </c>
      <c r="B44" s="108" t="s">
        <v>63</v>
      </c>
      <c r="C44" s="108" t="s">
        <v>116</v>
      </c>
      <c r="D44" s="107" t="s">
        <v>10</v>
      </c>
      <c r="E44" s="108" t="s">
        <v>80</v>
      </c>
      <c r="F44" s="107">
        <v>1</v>
      </c>
      <c r="G44" s="107">
        <v>49</v>
      </c>
      <c r="H44" s="109">
        <f>SUM(G44:G46)</f>
        <v>111</v>
      </c>
      <c r="I44" s="107" t="s">
        <v>11</v>
      </c>
      <c r="J44" s="107" t="s">
        <v>15</v>
      </c>
      <c r="K44" s="107">
        <v>3031</v>
      </c>
      <c r="L44" s="110" t="s">
        <v>117</v>
      </c>
    </row>
    <row r="45" spans="1:12" ht="25.5" x14ac:dyDescent="0.2">
      <c r="A45" s="107">
        <v>28</v>
      </c>
      <c r="B45" s="108" t="s">
        <v>63</v>
      </c>
      <c r="C45" s="108" t="s">
        <v>116</v>
      </c>
      <c r="D45" s="107" t="s">
        <v>10</v>
      </c>
      <c r="E45" s="108" t="s">
        <v>80</v>
      </c>
      <c r="F45" s="107">
        <v>1</v>
      </c>
      <c r="G45" s="107">
        <v>34</v>
      </c>
      <c r="H45" s="111"/>
      <c r="I45" s="107" t="s">
        <v>11</v>
      </c>
      <c r="J45" s="107" t="s">
        <v>15</v>
      </c>
      <c r="K45" s="107">
        <v>2103</v>
      </c>
      <c r="L45" s="110" t="s">
        <v>117</v>
      </c>
    </row>
    <row r="46" spans="1:12" ht="26.25" thickBot="1" x14ac:dyDescent="0.25">
      <c r="A46" s="112">
        <v>29</v>
      </c>
      <c r="B46" s="113" t="s">
        <v>63</v>
      </c>
      <c r="C46" s="113" t="s">
        <v>116</v>
      </c>
      <c r="D46" s="112" t="s">
        <v>10</v>
      </c>
      <c r="E46" s="113" t="s">
        <v>118</v>
      </c>
      <c r="F46" s="112">
        <v>1</v>
      </c>
      <c r="G46" s="112">
        <v>28</v>
      </c>
      <c r="H46" s="114"/>
      <c r="I46" s="112" t="s">
        <v>11</v>
      </c>
      <c r="J46" s="112" t="s">
        <v>59</v>
      </c>
      <c r="K46" s="112">
        <v>1732</v>
      </c>
      <c r="L46" s="115" t="s">
        <v>117</v>
      </c>
    </row>
    <row r="47" spans="1:12" x14ac:dyDescent="0.2">
      <c r="A47" s="116">
        <v>30</v>
      </c>
      <c r="B47" s="117" t="s">
        <v>63</v>
      </c>
      <c r="C47" s="117" t="s">
        <v>119</v>
      </c>
      <c r="D47" s="118" t="s">
        <v>10</v>
      </c>
      <c r="E47" s="117" t="s">
        <v>80</v>
      </c>
      <c r="F47" s="118">
        <v>1</v>
      </c>
      <c r="G47" s="118">
        <v>49</v>
      </c>
      <c r="H47" s="119">
        <f>SUM(G47:G48)</f>
        <v>77</v>
      </c>
      <c r="I47" s="118" t="s">
        <v>11</v>
      </c>
      <c r="J47" s="118" t="s">
        <v>15</v>
      </c>
      <c r="K47" s="118">
        <v>6275</v>
      </c>
      <c r="L47" s="120" t="s">
        <v>69</v>
      </c>
    </row>
    <row r="48" spans="1:12" ht="13.5" thickBot="1" x14ac:dyDescent="0.25">
      <c r="A48" s="112">
        <v>31</v>
      </c>
      <c r="B48" s="113" t="s">
        <v>63</v>
      </c>
      <c r="C48" s="113" t="s">
        <v>119</v>
      </c>
      <c r="D48" s="112" t="s">
        <v>10</v>
      </c>
      <c r="E48" s="113" t="s">
        <v>120</v>
      </c>
      <c r="F48" s="112">
        <v>1</v>
      </c>
      <c r="G48" s="112">
        <v>28</v>
      </c>
      <c r="H48" s="114"/>
      <c r="I48" s="112" t="s">
        <v>11</v>
      </c>
      <c r="J48" s="112" t="s">
        <v>59</v>
      </c>
      <c r="K48" s="112">
        <v>3585</v>
      </c>
      <c r="L48" s="121"/>
    </row>
    <row r="49" spans="1:12" ht="13.5" thickBot="1" x14ac:dyDescent="0.25">
      <c r="A49" s="122">
        <v>32</v>
      </c>
      <c r="B49" s="123" t="s">
        <v>63</v>
      </c>
      <c r="C49" s="123" t="s">
        <v>121</v>
      </c>
      <c r="D49" s="122" t="s">
        <v>10</v>
      </c>
      <c r="E49" s="123" t="s">
        <v>75</v>
      </c>
      <c r="F49" s="122">
        <v>2</v>
      </c>
      <c r="G49" s="122">
        <v>70</v>
      </c>
      <c r="H49" s="122">
        <v>70</v>
      </c>
      <c r="I49" s="122" t="s">
        <v>11</v>
      </c>
      <c r="J49" s="122" t="s">
        <v>15</v>
      </c>
      <c r="K49" s="122">
        <v>5369</v>
      </c>
      <c r="L49" s="124" t="s">
        <v>69</v>
      </c>
    </row>
    <row r="50" spans="1:12" ht="26.25" thickBot="1" x14ac:dyDescent="0.25">
      <c r="A50" s="122">
        <v>33</v>
      </c>
      <c r="B50" s="123" t="s">
        <v>63</v>
      </c>
      <c r="C50" s="123" t="s">
        <v>122</v>
      </c>
      <c r="D50" s="122" t="s">
        <v>10</v>
      </c>
      <c r="E50" s="123" t="s">
        <v>123</v>
      </c>
      <c r="F50" s="122">
        <v>2</v>
      </c>
      <c r="G50" s="122">
        <v>70</v>
      </c>
      <c r="H50" s="122">
        <v>70</v>
      </c>
      <c r="I50" s="122" t="s">
        <v>11</v>
      </c>
      <c r="J50" s="122" t="s">
        <v>15</v>
      </c>
      <c r="K50" s="122">
        <v>2096</v>
      </c>
      <c r="L50" s="124" t="s">
        <v>124</v>
      </c>
    </row>
    <row r="51" spans="1:12" ht="25.5" x14ac:dyDescent="0.2">
      <c r="A51" s="116">
        <v>34</v>
      </c>
      <c r="B51" s="125" t="s">
        <v>63</v>
      </c>
      <c r="C51" s="125" t="s">
        <v>125</v>
      </c>
      <c r="D51" s="116" t="s">
        <v>10</v>
      </c>
      <c r="E51" s="125" t="s">
        <v>126</v>
      </c>
      <c r="F51" s="116">
        <v>1</v>
      </c>
      <c r="G51" s="116">
        <v>24.4</v>
      </c>
      <c r="H51" s="126">
        <f>SUM(G51:G56)</f>
        <v>177.4</v>
      </c>
      <c r="I51" s="116" t="s">
        <v>11</v>
      </c>
      <c r="J51" s="116" t="s">
        <v>15</v>
      </c>
      <c r="K51" s="116">
        <v>2653</v>
      </c>
      <c r="L51" s="127" t="s">
        <v>127</v>
      </c>
    </row>
    <row r="52" spans="1:12" ht="12.6" customHeight="1" x14ac:dyDescent="0.2">
      <c r="A52" s="107">
        <v>35</v>
      </c>
      <c r="B52" s="108" t="s">
        <v>63</v>
      </c>
      <c r="C52" s="108" t="s">
        <v>125</v>
      </c>
      <c r="D52" s="107" t="s">
        <v>10</v>
      </c>
      <c r="E52" s="108" t="s">
        <v>128</v>
      </c>
      <c r="F52" s="107">
        <v>1</v>
      </c>
      <c r="G52" s="107">
        <v>24</v>
      </c>
      <c r="H52" s="128"/>
      <c r="I52" s="107" t="s">
        <v>11</v>
      </c>
      <c r="J52" s="107" t="s">
        <v>15</v>
      </c>
      <c r="K52" s="107">
        <v>2610</v>
      </c>
      <c r="L52" s="129" t="s">
        <v>129</v>
      </c>
    </row>
    <row r="53" spans="1:12" ht="13.9" customHeight="1" x14ac:dyDescent="0.2">
      <c r="A53" s="107">
        <v>36</v>
      </c>
      <c r="B53" s="108" t="s">
        <v>63</v>
      </c>
      <c r="C53" s="108" t="s">
        <v>125</v>
      </c>
      <c r="D53" s="107" t="s">
        <v>10</v>
      </c>
      <c r="E53" s="108" t="s">
        <v>130</v>
      </c>
      <c r="F53" s="107">
        <v>1</v>
      </c>
      <c r="G53" s="107">
        <v>45</v>
      </c>
      <c r="H53" s="130"/>
      <c r="I53" s="107" t="s">
        <v>11</v>
      </c>
      <c r="J53" s="107" t="s">
        <v>15</v>
      </c>
      <c r="K53" s="107">
        <v>4894</v>
      </c>
      <c r="L53" s="129" t="s">
        <v>131</v>
      </c>
    </row>
    <row r="54" spans="1:12" ht="13.15" customHeight="1" x14ac:dyDescent="0.2">
      <c r="A54" s="107">
        <v>37</v>
      </c>
      <c r="B54" s="108" t="s">
        <v>63</v>
      </c>
      <c r="C54" s="108" t="s">
        <v>125</v>
      </c>
      <c r="D54" s="107" t="s">
        <v>10</v>
      </c>
      <c r="E54" s="108" t="s">
        <v>132</v>
      </c>
      <c r="F54" s="107">
        <v>1</v>
      </c>
      <c r="G54" s="107">
        <v>16</v>
      </c>
      <c r="H54" s="130"/>
      <c r="I54" s="107" t="s">
        <v>11</v>
      </c>
      <c r="J54" s="107" t="s">
        <v>59</v>
      </c>
      <c r="K54" s="107">
        <v>1740</v>
      </c>
      <c r="L54" s="129" t="s">
        <v>131</v>
      </c>
    </row>
    <row r="55" spans="1:12" ht="12.6" customHeight="1" x14ac:dyDescent="0.2">
      <c r="A55" s="107">
        <v>38</v>
      </c>
      <c r="B55" s="108" t="s">
        <v>63</v>
      </c>
      <c r="C55" s="108" t="s">
        <v>125</v>
      </c>
      <c r="D55" s="107" t="s">
        <v>10</v>
      </c>
      <c r="E55" s="108" t="s">
        <v>133</v>
      </c>
      <c r="F55" s="107">
        <v>1</v>
      </c>
      <c r="G55" s="107">
        <v>34</v>
      </c>
      <c r="H55" s="130"/>
      <c r="I55" s="107" t="s">
        <v>11</v>
      </c>
      <c r="J55" s="107" t="s">
        <v>15</v>
      </c>
      <c r="K55" s="107">
        <v>3697</v>
      </c>
      <c r="L55" s="129" t="s">
        <v>134</v>
      </c>
    </row>
    <row r="56" spans="1:12" ht="12" customHeight="1" thickBot="1" x14ac:dyDescent="0.25">
      <c r="A56" s="112">
        <v>39</v>
      </c>
      <c r="B56" s="113" t="s">
        <v>63</v>
      </c>
      <c r="C56" s="113" t="s">
        <v>125</v>
      </c>
      <c r="D56" s="112" t="s">
        <v>10</v>
      </c>
      <c r="E56" s="113" t="s">
        <v>133</v>
      </c>
      <c r="F56" s="112">
        <v>1</v>
      </c>
      <c r="G56" s="112">
        <v>34</v>
      </c>
      <c r="H56" s="131"/>
      <c r="I56" s="112" t="s">
        <v>11</v>
      </c>
      <c r="J56" s="112" t="s">
        <v>15</v>
      </c>
      <c r="K56" s="112">
        <v>3697</v>
      </c>
      <c r="L56" s="121" t="s">
        <v>134</v>
      </c>
    </row>
    <row r="57" spans="1:12" ht="13.5" thickBot="1" x14ac:dyDescent="0.25">
      <c r="A57" s="122">
        <v>40</v>
      </c>
      <c r="B57" s="123" t="s">
        <v>63</v>
      </c>
      <c r="C57" s="123" t="s">
        <v>135</v>
      </c>
      <c r="D57" s="122" t="s">
        <v>10</v>
      </c>
      <c r="E57" s="123" t="s">
        <v>123</v>
      </c>
      <c r="F57" s="122">
        <v>2</v>
      </c>
      <c r="G57" s="122">
        <v>70</v>
      </c>
      <c r="H57" s="122">
        <v>70</v>
      </c>
      <c r="I57" s="122" t="s">
        <v>11</v>
      </c>
      <c r="J57" s="122" t="s">
        <v>15</v>
      </c>
      <c r="K57" s="122">
        <v>11394</v>
      </c>
      <c r="L57" s="124" t="s">
        <v>136</v>
      </c>
    </row>
    <row r="58" spans="1:12" x14ac:dyDescent="0.2">
      <c r="A58" s="116">
        <v>41</v>
      </c>
      <c r="B58" s="117" t="s">
        <v>63</v>
      </c>
      <c r="C58" s="117" t="s">
        <v>137</v>
      </c>
      <c r="D58" s="118" t="s">
        <v>10</v>
      </c>
      <c r="E58" s="117" t="s">
        <v>138</v>
      </c>
      <c r="F58" s="118">
        <v>1</v>
      </c>
      <c r="G58" s="118">
        <v>24</v>
      </c>
      <c r="H58" s="132">
        <f>SUM(G58:G60)</f>
        <v>83</v>
      </c>
      <c r="I58" s="118" t="s">
        <v>11</v>
      </c>
      <c r="J58" s="118" t="s">
        <v>15</v>
      </c>
      <c r="K58" s="118">
        <v>2766</v>
      </c>
      <c r="L58" s="120" t="s">
        <v>139</v>
      </c>
    </row>
    <row r="59" spans="1:12" x14ac:dyDescent="0.2">
      <c r="A59" s="107">
        <v>42</v>
      </c>
      <c r="B59" s="108" t="s">
        <v>63</v>
      </c>
      <c r="C59" s="108" t="s">
        <v>137</v>
      </c>
      <c r="D59" s="107" t="s">
        <v>10</v>
      </c>
      <c r="E59" s="108" t="s">
        <v>18</v>
      </c>
      <c r="F59" s="107">
        <v>1</v>
      </c>
      <c r="G59" s="107">
        <v>31</v>
      </c>
      <c r="H59" s="130"/>
      <c r="I59" s="107" t="s">
        <v>11</v>
      </c>
      <c r="J59" s="107" t="s">
        <v>15</v>
      </c>
      <c r="K59" s="107">
        <v>3572</v>
      </c>
      <c r="L59" s="129" t="s">
        <v>140</v>
      </c>
    </row>
    <row r="60" spans="1:12" ht="13.5" thickBot="1" x14ac:dyDescent="0.25">
      <c r="A60" s="112">
        <v>43</v>
      </c>
      <c r="B60" s="113" t="s">
        <v>63</v>
      </c>
      <c r="C60" s="113" t="s">
        <v>137</v>
      </c>
      <c r="D60" s="112" t="s">
        <v>10</v>
      </c>
      <c r="E60" s="113" t="s">
        <v>141</v>
      </c>
      <c r="F60" s="112">
        <v>1</v>
      </c>
      <c r="G60" s="112">
        <v>28</v>
      </c>
      <c r="H60" s="131"/>
      <c r="I60" s="112" t="s">
        <v>11</v>
      </c>
      <c r="J60" s="112" t="s">
        <v>59</v>
      </c>
      <c r="K60" s="112">
        <v>3227</v>
      </c>
      <c r="L60" s="121" t="s">
        <v>142</v>
      </c>
    </row>
    <row r="61" spans="1:12" x14ac:dyDescent="0.2">
      <c r="A61" s="116">
        <v>44</v>
      </c>
      <c r="B61" s="117" t="s">
        <v>63</v>
      </c>
      <c r="C61" s="117" t="s">
        <v>143</v>
      </c>
      <c r="D61" s="118" t="s">
        <v>10</v>
      </c>
      <c r="E61" s="117" t="s">
        <v>144</v>
      </c>
      <c r="F61" s="118">
        <v>1</v>
      </c>
      <c r="G61" s="118">
        <v>28</v>
      </c>
      <c r="H61" s="132">
        <f>SUM(G61:G63)</f>
        <v>125.4</v>
      </c>
      <c r="I61" s="118" t="s">
        <v>11</v>
      </c>
      <c r="J61" s="118" t="s">
        <v>59</v>
      </c>
      <c r="K61" s="118">
        <v>157</v>
      </c>
      <c r="L61" s="120" t="s">
        <v>139</v>
      </c>
    </row>
    <row r="62" spans="1:12" x14ac:dyDescent="0.2">
      <c r="A62" s="107">
        <v>45</v>
      </c>
      <c r="B62" s="108" t="s">
        <v>63</v>
      </c>
      <c r="C62" s="108" t="s">
        <v>143</v>
      </c>
      <c r="D62" s="107" t="s">
        <v>10</v>
      </c>
      <c r="E62" s="108" t="s">
        <v>145</v>
      </c>
      <c r="F62" s="107">
        <v>1</v>
      </c>
      <c r="G62" s="107">
        <v>13.4</v>
      </c>
      <c r="H62" s="111"/>
      <c r="I62" s="107" t="s">
        <v>11</v>
      </c>
      <c r="J62" s="107" t="s">
        <v>59</v>
      </c>
      <c r="K62" s="107">
        <v>75</v>
      </c>
      <c r="L62" s="129" t="s">
        <v>139</v>
      </c>
    </row>
    <row r="63" spans="1:12" ht="13.5" thickBot="1" x14ac:dyDescent="0.25">
      <c r="A63" s="112">
        <v>46</v>
      </c>
      <c r="B63" s="113" t="s">
        <v>63</v>
      </c>
      <c r="C63" s="113" t="s">
        <v>143</v>
      </c>
      <c r="D63" s="112" t="s">
        <v>10</v>
      </c>
      <c r="E63" s="113" t="s">
        <v>146</v>
      </c>
      <c r="F63" s="112">
        <v>2</v>
      </c>
      <c r="G63" s="112">
        <v>84</v>
      </c>
      <c r="H63" s="114"/>
      <c r="I63" s="112" t="s">
        <v>11</v>
      </c>
      <c r="J63" s="112" t="s">
        <v>15</v>
      </c>
      <c r="K63" s="112">
        <v>472</v>
      </c>
      <c r="L63" s="121" t="s">
        <v>139</v>
      </c>
    </row>
    <row r="64" spans="1:12" ht="13.5" thickBot="1" x14ac:dyDescent="0.25">
      <c r="A64" s="122">
        <v>47</v>
      </c>
      <c r="B64" s="123" t="s">
        <v>63</v>
      </c>
      <c r="C64" s="123" t="s">
        <v>147</v>
      </c>
      <c r="D64" s="122" t="s">
        <v>10</v>
      </c>
      <c r="E64" s="123" t="s">
        <v>148</v>
      </c>
      <c r="F64" s="122">
        <v>2</v>
      </c>
      <c r="G64" s="122">
        <v>99</v>
      </c>
      <c r="H64" s="122">
        <v>99</v>
      </c>
      <c r="I64" s="122" t="s">
        <v>11</v>
      </c>
      <c r="J64" s="122" t="s">
        <v>15</v>
      </c>
      <c r="K64" s="122">
        <v>11413</v>
      </c>
      <c r="L64" s="124" t="s">
        <v>69</v>
      </c>
    </row>
    <row r="65" spans="1:12" ht="13.15" customHeight="1" x14ac:dyDescent="0.2">
      <c r="A65" s="116">
        <v>48</v>
      </c>
      <c r="B65" s="108" t="s">
        <v>63</v>
      </c>
      <c r="C65" s="108" t="s">
        <v>82</v>
      </c>
      <c r="D65" s="107" t="s">
        <v>10</v>
      </c>
      <c r="E65" s="108" t="s">
        <v>18</v>
      </c>
      <c r="F65" s="107">
        <v>2</v>
      </c>
      <c r="G65" s="107">
        <v>70</v>
      </c>
      <c r="H65" s="109">
        <f>SUM(G65:G66)</f>
        <v>100</v>
      </c>
      <c r="I65" s="107" t="s">
        <v>11</v>
      </c>
      <c r="J65" s="107" t="s">
        <v>15</v>
      </c>
      <c r="K65" s="107">
        <v>0</v>
      </c>
      <c r="L65" s="129" t="s">
        <v>149</v>
      </c>
    </row>
    <row r="66" spans="1:12" ht="26.25" thickBot="1" x14ac:dyDescent="0.25">
      <c r="A66" s="112">
        <v>49</v>
      </c>
      <c r="B66" s="113" t="s">
        <v>63</v>
      </c>
      <c r="C66" s="113" t="s">
        <v>82</v>
      </c>
      <c r="D66" s="112" t="s">
        <v>10</v>
      </c>
      <c r="E66" s="113" t="s">
        <v>150</v>
      </c>
      <c r="F66" s="112">
        <v>1</v>
      </c>
      <c r="G66" s="112">
        <v>30</v>
      </c>
      <c r="H66" s="131"/>
      <c r="I66" s="112" t="s">
        <v>11</v>
      </c>
      <c r="J66" s="112" t="s">
        <v>15</v>
      </c>
      <c r="K66" s="112">
        <v>4499</v>
      </c>
      <c r="L66" s="121" t="s">
        <v>151</v>
      </c>
    </row>
    <row r="67" spans="1:12" ht="25.5" x14ac:dyDescent="0.2">
      <c r="A67" s="116">
        <v>50</v>
      </c>
      <c r="B67" s="125" t="s">
        <v>63</v>
      </c>
      <c r="C67" s="125" t="s">
        <v>152</v>
      </c>
      <c r="D67" s="116" t="s">
        <v>10</v>
      </c>
      <c r="E67" s="125" t="s">
        <v>80</v>
      </c>
      <c r="F67" s="116">
        <v>1</v>
      </c>
      <c r="G67" s="116">
        <v>49</v>
      </c>
      <c r="H67" s="126">
        <f>SUM(G67:G70)</f>
        <v>121</v>
      </c>
      <c r="I67" s="116" t="s">
        <v>11</v>
      </c>
      <c r="J67" s="116" t="s">
        <v>15</v>
      </c>
      <c r="K67" s="116">
        <v>4399</v>
      </c>
      <c r="L67" s="127" t="s">
        <v>153</v>
      </c>
    </row>
    <row r="68" spans="1:12" ht="13.5" customHeight="1" x14ac:dyDescent="0.2">
      <c r="A68" s="107">
        <v>51</v>
      </c>
      <c r="B68" s="108" t="s">
        <v>63</v>
      </c>
      <c r="C68" s="108" t="s">
        <v>152</v>
      </c>
      <c r="D68" s="107" t="s">
        <v>10</v>
      </c>
      <c r="E68" s="108" t="s">
        <v>154</v>
      </c>
      <c r="F68" s="107">
        <v>1</v>
      </c>
      <c r="G68" s="107">
        <v>24</v>
      </c>
      <c r="H68" s="128"/>
      <c r="I68" s="107" t="s">
        <v>11</v>
      </c>
      <c r="J68" s="107" t="s">
        <v>15</v>
      </c>
      <c r="K68" s="107">
        <v>2155</v>
      </c>
      <c r="L68" s="129" t="s">
        <v>155</v>
      </c>
    </row>
    <row r="69" spans="1:12" x14ac:dyDescent="0.2">
      <c r="A69" s="107">
        <v>52</v>
      </c>
      <c r="B69" s="108" t="s">
        <v>63</v>
      </c>
      <c r="C69" s="108" t="s">
        <v>152</v>
      </c>
      <c r="D69" s="107" t="s">
        <v>10</v>
      </c>
      <c r="E69" s="108" t="s">
        <v>156</v>
      </c>
      <c r="F69" s="107">
        <v>1</v>
      </c>
      <c r="G69" s="107">
        <v>24</v>
      </c>
      <c r="H69" s="130"/>
      <c r="I69" s="107" t="s">
        <v>11</v>
      </c>
      <c r="J69" s="107" t="s">
        <v>15</v>
      </c>
      <c r="K69" s="107">
        <v>2155</v>
      </c>
      <c r="L69" s="129" t="s">
        <v>157</v>
      </c>
    </row>
    <row r="70" spans="1:12" ht="13.5" thickBot="1" x14ac:dyDescent="0.25">
      <c r="A70" s="112">
        <v>53</v>
      </c>
      <c r="B70" s="113" t="s">
        <v>63</v>
      </c>
      <c r="C70" s="113" t="s">
        <v>152</v>
      </c>
      <c r="D70" s="112" t="s">
        <v>10</v>
      </c>
      <c r="E70" s="113" t="s">
        <v>158</v>
      </c>
      <c r="F70" s="112">
        <v>1</v>
      </c>
      <c r="G70" s="112">
        <v>24</v>
      </c>
      <c r="H70" s="131"/>
      <c r="I70" s="112" t="s">
        <v>11</v>
      </c>
      <c r="J70" s="112" t="s">
        <v>15</v>
      </c>
      <c r="K70" s="112">
        <v>2155</v>
      </c>
      <c r="L70" s="121" t="s">
        <v>159</v>
      </c>
    </row>
    <row r="71" spans="1:12" ht="13.5" customHeight="1" x14ac:dyDescent="0.2">
      <c r="A71" s="116">
        <v>54</v>
      </c>
      <c r="B71" s="108" t="s">
        <v>63</v>
      </c>
      <c r="C71" s="108" t="s">
        <v>160</v>
      </c>
      <c r="D71" s="107" t="s">
        <v>10</v>
      </c>
      <c r="E71" s="108" t="s">
        <v>68</v>
      </c>
      <c r="F71" s="107">
        <v>2</v>
      </c>
      <c r="G71" s="107">
        <v>50</v>
      </c>
      <c r="H71" s="133">
        <f>SUM(G71:G72)</f>
        <v>148</v>
      </c>
      <c r="I71" s="107" t="s">
        <v>11</v>
      </c>
      <c r="J71" s="107" t="s">
        <v>15</v>
      </c>
      <c r="K71" s="107">
        <v>5105</v>
      </c>
      <c r="L71" s="129" t="s">
        <v>84</v>
      </c>
    </row>
    <row r="72" spans="1:12" ht="13.5" thickBot="1" x14ac:dyDescent="0.25">
      <c r="A72" s="112">
        <v>55</v>
      </c>
      <c r="B72" s="113" t="s">
        <v>63</v>
      </c>
      <c r="C72" s="113" t="s">
        <v>160</v>
      </c>
      <c r="D72" s="112" t="s">
        <v>10</v>
      </c>
      <c r="E72" s="113" t="s">
        <v>161</v>
      </c>
      <c r="F72" s="112">
        <v>2</v>
      </c>
      <c r="G72" s="112">
        <v>98</v>
      </c>
      <c r="H72" s="114"/>
      <c r="I72" s="112" t="s">
        <v>11</v>
      </c>
      <c r="J72" s="112" t="s">
        <v>15</v>
      </c>
      <c r="K72" s="112">
        <v>10007</v>
      </c>
      <c r="L72" s="121" t="s">
        <v>66</v>
      </c>
    </row>
    <row r="73" spans="1:12" x14ac:dyDescent="0.2">
      <c r="A73" s="116">
        <v>56</v>
      </c>
      <c r="B73" s="108" t="s">
        <v>63</v>
      </c>
      <c r="C73" s="108" t="s">
        <v>162</v>
      </c>
      <c r="D73" s="107" t="s">
        <v>10</v>
      </c>
      <c r="E73" s="108" t="s">
        <v>163</v>
      </c>
      <c r="F73" s="107">
        <v>1</v>
      </c>
      <c r="G73" s="107">
        <v>30</v>
      </c>
      <c r="H73" s="107">
        <f>SUM(G73:G78)</f>
        <v>280</v>
      </c>
      <c r="I73" s="107" t="s">
        <v>11</v>
      </c>
      <c r="J73" s="107" t="s">
        <v>15</v>
      </c>
      <c r="K73" s="107">
        <v>3972</v>
      </c>
      <c r="L73" s="129" t="s">
        <v>89</v>
      </c>
    </row>
    <row r="74" spans="1:12" x14ac:dyDescent="0.2">
      <c r="A74" s="107">
        <v>57</v>
      </c>
      <c r="B74" s="108" t="s">
        <v>63</v>
      </c>
      <c r="C74" s="108" t="s">
        <v>162</v>
      </c>
      <c r="D74" s="107" t="s">
        <v>10</v>
      </c>
      <c r="E74" s="108" t="s">
        <v>164</v>
      </c>
      <c r="F74" s="107">
        <v>1</v>
      </c>
      <c r="G74" s="107">
        <v>48</v>
      </c>
      <c r="H74" s="109"/>
      <c r="I74" s="107" t="s">
        <v>11</v>
      </c>
      <c r="J74" s="107" t="s">
        <v>15</v>
      </c>
      <c r="K74" s="107">
        <v>6355</v>
      </c>
      <c r="L74" s="129" t="s">
        <v>89</v>
      </c>
    </row>
    <row r="75" spans="1:12" ht="25.5" x14ac:dyDescent="0.2">
      <c r="A75" s="107">
        <v>58</v>
      </c>
      <c r="B75" s="108" t="s">
        <v>63</v>
      </c>
      <c r="C75" s="108" t="s">
        <v>162</v>
      </c>
      <c r="D75" s="107" t="s">
        <v>10</v>
      </c>
      <c r="E75" s="108" t="s">
        <v>165</v>
      </c>
      <c r="F75" s="107">
        <v>1</v>
      </c>
      <c r="G75" s="107">
        <v>28</v>
      </c>
      <c r="H75" s="130"/>
      <c r="I75" s="107" t="s">
        <v>11</v>
      </c>
      <c r="J75" s="107" t="s">
        <v>15</v>
      </c>
      <c r="K75" s="107">
        <v>3707</v>
      </c>
      <c r="L75" s="129" t="s">
        <v>166</v>
      </c>
    </row>
    <row r="76" spans="1:12" ht="25.5" x14ac:dyDescent="0.2">
      <c r="A76" s="107">
        <v>59</v>
      </c>
      <c r="B76" s="108" t="s">
        <v>63</v>
      </c>
      <c r="C76" s="108" t="s">
        <v>162</v>
      </c>
      <c r="D76" s="107" t="s">
        <v>10</v>
      </c>
      <c r="E76" s="108" t="s">
        <v>163</v>
      </c>
      <c r="F76" s="107">
        <v>1</v>
      </c>
      <c r="G76" s="107">
        <v>30</v>
      </c>
      <c r="H76" s="111"/>
      <c r="I76" s="107" t="s">
        <v>11</v>
      </c>
      <c r="J76" s="107" t="s">
        <v>15</v>
      </c>
      <c r="K76" s="107">
        <v>3972</v>
      </c>
      <c r="L76" s="129" t="s">
        <v>167</v>
      </c>
    </row>
    <row r="77" spans="1:12" ht="25.5" x14ac:dyDescent="0.2">
      <c r="A77" s="107">
        <v>60</v>
      </c>
      <c r="B77" s="108" t="s">
        <v>63</v>
      </c>
      <c r="C77" s="108" t="s">
        <v>162</v>
      </c>
      <c r="D77" s="107" t="s">
        <v>10</v>
      </c>
      <c r="E77" s="108" t="s">
        <v>164</v>
      </c>
      <c r="F77" s="107">
        <v>1</v>
      </c>
      <c r="G77" s="107">
        <v>48</v>
      </c>
      <c r="H77" s="128"/>
      <c r="I77" s="107" t="s">
        <v>11</v>
      </c>
      <c r="J77" s="107" t="s">
        <v>15</v>
      </c>
      <c r="K77" s="107">
        <v>6355</v>
      </c>
      <c r="L77" s="129" t="s">
        <v>167</v>
      </c>
    </row>
    <row r="78" spans="1:12" ht="13.5" thickBot="1" x14ac:dyDescent="0.25">
      <c r="A78" s="112">
        <v>61</v>
      </c>
      <c r="B78" s="113" t="s">
        <v>63</v>
      </c>
      <c r="C78" s="113" t="s">
        <v>162</v>
      </c>
      <c r="D78" s="112" t="s">
        <v>10</v>
      </c>
      <c r="E78" s="113" t="s">
        <v>164</v>
      </c>
      <c r="F78" s="112">
        <v>2</v>
      </c>
      <c r="G78" s="112">
        <v>96</v>
      </c>
      <c r="H78" s="131"/>
      <c r="I78" s="112" t="s">
        <v>11</v>
      </c>
      <c r="J78" s="112" t="s">
        <v>15</v>
      </c>
      <c r="K78" s="112">
        <v>12710</v>
      </c>
      <c r="L78" s="121" t="s">
        <v>168</v>
      </c>
    </row>
    <row r="79" spans="1:12" ht="13.5" thickBot="1" x14ac:dyDescent="0.25">
      <c r="A79" s="122">
        <v>62</v>
      </c>
      <c r="B79" s="123" t="s">
        <v>63</v>
      </c>
      <c r="C79" s="123" t="s">
        <v>169</v>
      </c>
      <c r="D79" s="122" t="s">
        <v>10</v>
      </c>
      <c r="E79" s="123" t="s">
        <v>170</v>
      </c>
      <c r="F79" s="122">
        <v>2</v>
      </c>
      <c r="G79" s="122">
        <v>96</v>
      </c>
      <c r="H79" s="122">
        <v>96</v>
      </c>
      <c r="I79" s="122" t="s">
        <v>11</v>
      </c>
      <c r="J79" s="122" t="s">
        <v>15</v>
      </c>
      <c r="K79" s="122">
        <v>24302</v>
      </c>
      <c r="L79" s="124" t="s">
        <v>66</v>
      </c>
    </row>
    <row r="80" spans="1:12" ht="13.5" thickBot="1" x14ac:dyDescent="0.25">
      <c r="A80" s="122">
        <v>63</v>
      </c>
      <c r="B80" s="123" t="s">
        <v>63</v>
      </c>
      <c r="C80" s="123" t="s">
        <v>171</v>
      </c>
      <c r="D80" s="122" t="s">
        <v>10</v>
      </c>
      <c r="E80" s="123" t="s">
        <v>172</v>
      </c>
      <c r="F80" s="122">
        <v>2</v>
      </c>
      <c r="G80" s="122">
        <v>91</v>
      </c>
      <c r="H80" s="122">
        <v>91</v>
      </c>
      <c r="I80" s="122" t="s">
        <v>11</v>
      </c>
      <c r="J80" s="122" t="s">
        <v>15</v>
      </c>
      <c r="K80" s="122">
        <v>19775</v>
      </c>
      <c r="L80" s="124" t="s">
        <v>89</v>
      </c>
    </row>
    <row r="81" spans="1:13" ht="25.5" x14ac:dyDescent="0.2">
      <c r="A81" s="116">
        <v>64</v>
      </c>
      <c r="B81" s="125" t="s">
        <v>63</v>
      </c>
      <c r="C81" s="125" t="s">
        <v>173</v>
      </c>
      <c r="D81" s="116" t="s">
        <v>10</v>
      </c>
      <c r="E81" s="125" t="s">
        <v>174</v>
      </c>
      <c r="F81" s="116">
        <v>2</v>
      </c>
      <c r="G81" s="116">
        <v>82</v>
      </c>
      <c r="H81" s="128">
        <f>SUM(G81:G83)</f>
        <v>130</v>
      </c>
      <c r="I81" s="116" t="s">
        <v>11</v>
      </c>
      <c r="J81" s="116" t="s">
        <v>15</v>
      </c>
      <c r="K81" s="116">
        <v>14620</v>
      </c>
      <c r="L81" s="127" t="s">
        <v>84</v>
      </c>
      <c r="M81" s="13"/>
    </row>
    <row r="82" spans="1:13" x14ac:dyDescent="0.2">
      <c r="A82" s="107">
        <v>65</v>
      </c>
      <c r="B82" s="108" t="s">
        <v>63</v>
      </c>
      <c r="C82" s="108" t="s">
        <v>175</v>
      </c>
      <c r="D82" s="107" t="s">
        <v>10</v>
      </c>
      <c r="E82" s="108" t="s">
        <v>176</v>
      </c>
      <c r="F82" s="107">
        <v>1</v>
      </c>
      <c r="G82" s="107">
        <v>24</v>
      </c>
      <c r="H82" s="111"/>
      <c r="I82" s="107" t="s">
        <v>11</v>
      </c>
      <c r="J82" s="107" t="s">
        <v>15</v>
      </c>
      <c r="K82" s="107">
        <v>4318</v>
      </c>
      <c r="L82" s="129" t="s">
        <v>177</v>
      </c>
    </row>
    <row r="83" spans="1:13" ht="13.5" thickBot="1" x14ac:dyDescent="0.25">
      <c r="A83" s="112">
        <v>66</v>
      </c>
      <c r="B83" s="113" t="s">
        <v>63</v>
      </c>
      <c r="C83" s="113" t="s">
        <v>175</v>
      </c>
      <c r="D83" s="112" t="s">
        <v>10</v>
      </c>
      <c r="E83" s="113" t="s">
        <v>176</v>
      </c>
      <c r="F83" s="112">
        <v>1</v>
      </c>
      <c r="G83" s="112">
        <v>24</v>
      </c>
      <c r="H83" s="114"/>
      <c r="I83" s="112" t="s">
        <v>11</v>
      </c>
      <c r="J83" s="112" t="s">
        <v>15</v>
      </c>
      <c r="K83" s="112">
        <v>0</v>
      </c>
      <c r="L83" s="121" t="s">
        <v>159</v>
      </c>
    </row>
    <row r="84" spans="1:13" x14ac:dyDescent="0.2">
      <c r="A84" s="116">
        <v>67</v>
      </c>
      <c r="B84" s="5" t="s">
        <v>70</v>
      </c>
      <c r="C84" s="5" t="s">
        <v>178</v>
      </c>
      <c r="D84" s="134" t="s">
        <v>10</v>
      </c>
      <c r="E84" s="5" t="s">
        <v>179</v>
      </c>
      <c r="F84" s="134">
        <v>1</v>
      </c>
      <c r="G84" s="134">
        <v>48</v>
      </c>
      <c r="H84" s="135">
        <f t="shared" ref="H84" si="0">SUM(G84:G88)</f>
        <v>138</v>
      </c>
      <c r="I84" s="107" t="s">
        <v>11</v>
      </c>
      <c r="J84" s="107" t="s">
        <v>15</v>
      </c>
      <c r="K84" s="107">
        <v>7649</v>
      </c>
      <c r="L84" s="120"/>
    </row>
    <row r="85" spans="1:13" x14ac:dyDescent="0.2">
      <c r="A85" s="107">
        <v>68</v>
      </c>
      <c r="B85" s="5" t="s">
        <v>70</v>
      </c>
      <c r="C85" s="5" t="s">
        <v>180</v>
      </c>
      <c r="D85" s="134" t="s">
        <v>10</v>
      </c>
      <c r="E85" s="5" t="s">
        <v>181</v>
      </c>
      <c r="F85" s="134">
        <v>1</v>
      </c>
      <c r="G85" s="134">
        <v>28</v>
      </c>
      <c r="H85" s="136"/>
      <c r="I85" s="107" t="s">
        <v>11</v>
      </c>
      <c r="J85" s="107" t="s">
        <v>15</v>
      </c>
      <c r="K85" s="107" t="s">
        <v>110</v>
      </c>
      <c r="L85" s="129"/>
    </row>
    <row r="86" spans="1:13" x14ac:dyDescent="0.2">
      <c r="A86" s="107">
        <v>69</v>
      </c>
      <c r="B86" s="5" t="s">
        <v>70</v>
      </c>
      <c r="C86" s="5" t="s">
        <v>180</v>
      </c>
      <c r="D86" s="134" t="s">
        <v>10</v>
      </c>
      <c r="E86" s="5" t="s">
        <v>182</v>
      </c>
      <c r="F86" s="134">
        <v>1</v>
      </c>
      <c r="G86" s="134">
        <v>24</v>
      </c>
      <c r="H86" s="87"/>
      <c r="I86" s="107" t="s">
        <v>11</v>
      </c>
      <c r="J86" s="107" t="s">
        <v>15</v>
      </c>
      <c r="K86" s="107" t="s">
        <v>110</v>
      </c>
      <c r="L86" s="129"/>
    </row>
    <row r="87" spans="1:13" x14ac:dyDescent="0.2">
      <c r="A87" s="107">
        <v>70</v>
      </c>
      <c r="B87" s="5" t="s">
        <v>70</v>
      </c>
      <c r="C87" s="5" t="s">
        <v>180</v>
      </c>
      <c r="D87" s="134" t="s">
        <v>10</v>
      </c>
      <c r="E87" s="5" t="s">
        <v>183</v>
      </c>
      <c r="F87" s="134">
        <v>1</v>
      </c>
      <c r="G87" s="134">
        <v>20</v>
      </c>
      <c r="H87" s="87"/>
      <c r="I87" s="107" t="s">
        <v>0</v>
      </c>
      <c r="J87" s="107" t="s">
        <v>15</v>
      </c>
      <c r="K87" s="107" t="s">
        <v>110</v>
      </c>
      <c r="L87" s="129"/>
    </row>
    <row r="88" spans="1:13" ht="13.5" thickBot="1" x14ac:dyDescent="0.25">
      <c r="A88" s="112">
        <v>71</v>
      </c>
      <c r="B88" s="76" t="s">
        <v>70</v>
      </c>
      <c r="C88" s="76" t="s">
        <v>180</v>
      </c>
      <c r="D88" s="77" t="s">
        <v>10</v>
      </c>
      <c r="E88" s="76" t="s">
        <v>184</v>
      </c>
      <c r="F88" s="77">
        <v>1</v>
      </c>
      <c r="G88" s="77">
        <v>18</v>
      </c>
      <c r="H88" s="89"/>
      <c r="I88" s="112" t="s">
        <v>11</v>
      </c>
      <c r="J88" s="112" t="s">
        <v>15</v>
      </c>
      <c r="K88" s="112" t="s">
        <v>110</v>
      </c>
      <c r="L88" s="121"/>
    </row>
    <row r="89" spans="1:13" x14ac:dyDescent="0.2">
      <c r="A89" s="116">
        <v>72</v>
      </c>
      <c r="B89" s="83" t="s">
        <v>70</v>
      </c>
      <c r="C89" s="83" t="s">
        <v>185</v>
      </c>
      <c r="D89" s="74" t="s">
        <v>10</v>
      </c>
      <c r="E89" s="83" t="s">
        <v>186</v>
      </c>
      <c r="F89" s="74">
        <v>1</v>
      </c>
      <c r="G89" s="74">
        <v>49</v>
      </c>
      <c r="H89" s="135">
        <f>SUM(G89:G90)</f>
        <v>73</v>
      </c>
      <c r="I89" s="116" t="s">
        <v>11</v>
      </c>
      <c r="J89" s="116" t="s">
        <v>15</v>
      </c>
      <c r="K89" s="116">
        <v>16743</v>
      </c>
      <c r="L89" s="127"/>
    </row>
    <row r="90" spans="1:13" ht="13.5" thickBot="1" x14ac:dyDescent="0.25">
      <c r="A90" s="112">
        <v>73</v>
      </c>
      <c r="B90" s="76" t="s">
        <v>70</v>
      </c>
      <c r="C90" s="76" t="s">
        <v>187</v>
      </c>
      <c r="D90" s="77" t="s">
        <v>10</v>
      </c>
      <c r="E90" s="76" t="s">
        <v>188</v>
      </c>
      <c r="F90" s="77">
        <v>1</v>
      </c>
      <c r="G90" s="77">
        <v>24</v>
      </c>
      <c r="H90" s="78"/>
      <c r="I90" s="112" t="s">
        <v>11</v>
      </c>
      <c r="J90" s="112" t="s">
        <v>15</v>
      </c>
      <c r="K90" s="112" t="s">
        <v>110</v>
      </c>
      <c r="L90" s="121"/>
    </row>
    <row r="91" spans="1:13" ht="13.5" thickBot="1" x14ac:dyDescent="0.25">
      <c r="A91" s="122">
        <v>74</v>
      </c>
      <c r="B91" s="137" t="s">
        <v>70</v>
      </c>
      <c r="C91" s="137" t="s">
        <v>189</v>
      </c>
      <c r="D91" s="68" t="s">
        <v>10</v>
      </c>
      <c r="E91" s="137" t="s">
        <v>190</v>
      </c>
      <c r="F91" s="68">
        <v>2</v>
      </c>
      <c r="G91" s="68">
        <v>90</v>
      </c>
      <c r="H91" s="138">
        <f>SUM(G91:G91)</f>
        <v>90</v>
      </c>
      <c r="I91" s="122" t="s">
        <v>0</v>
      </c>
      <c r="J91" s="122" t="s">
        <v>15</v>
      </c>
      <c r="K91" s="122">
        <v>0</v>
      </c>
      <c r="L91" s="124"/>
    </row>
    <row r="92" spans="1:13" ht="13.5" thickBot="1" x14ac:dyDescent="0.25">
      <c r="A92" s="122">
        <v>75</v>
      </c>
      <c r="B92" s="137" t="s">
        <v>70</v>
      </c>
      <c r="C92" s="137" t="s">
        <v>191</v>
      </c>
      <c r="D92" s="68" t="s">
        <v>10</v>
      </c>
      <c r="E92" s="137" t="s">
        <v>192</v>
      </c>
      <c r="F92" s="68">
        <v>2</v>
      </c>
      <c r="G92" s="68">
        <v>72</v>
      </c>
      <c r="H92" s="138">
        <f>SUM(G92:G92)</f>
        <v>72</v>
      </c>
      <c r="I92" s="122" t="s">
        <v>11</v>
      </c>
      <c r="J92" s="122" t="s">
        <v>15</v>
      </c>
      <c r="K92" s="122">
        <v>3563</v>
      </c>
      <c r="L92" s="124"/>
    </row>
    <row r="93" spans="1:13" ht="39" customHeight="1" thickBot="1" x14ac:dyDescent="0.25">
      <c r="A93" s="122">
        <v>76</v>
      </c>
      <c r="B93" s="137" t="s">
        <v>70</v>
      </c>
      <c r="C93" s="137" t="s">
        <v>193</v>
      </c>
      <c r="D93" s="68" t="s">
        <v>10</v>
      </c>
      <c r="E93" s="137" t="s">
        <v>194</v>
      </c>
      <c r="F93" s="68">
        <v>5</v>
      </c>
      <c r="G93" s="68">
        <v>80</v>
      </c>
      <c r="H93" s="138">
        <v>80</v>
      </c>
      <c r="I93" s="122" t="s">
        <v>11</v>
      </c>
      <c r="J93" s="122" t="s">
        <v>15</v>
      </c>
      <c r="K93" s="122" t="e">
        <f>3330+#REF!+#REF!+#REF!+#REF!</f>
        <v>#REF!</v>
      </c>
      <c r="L93" s="124" t="s">
        <v>195</v>
      </c>
    </row>
    <row r="94" spans="1:13" x14ac:dyDescent="0.2">
      <c r="A94" s="116">
        <v>77</v>
      </c>
      <c r="B94" s="139" t="s">
        <v>70</v>
      </c>
      <c r="C94" s="139" t="s">
        <v>196</v>
      </c>
      <c r="D94" s="140" t="s">
        <v>10</v>
      </c>
      <c r="E94" s="139" t="s">
        <v>197</v>
      </c>
      <c r="F94" s="140">
        <v>1</v>
      </c>
      <c r="G94" s="140">
        <v>24</v>
      </c>
      <c r="H94" s="141">
        <f>SUM(G94:G96)</f>
        <v>70</v>
      </c>
      <c r="I94" s="118" t="s">
        <v>11</v>
      </c>
      <c r="J94" s="118" t="s">
        <v>15</v>
      </c>
      <c r="K94" s="118">
        <v>1039</v>
      </c>
      <c r="L94" s="120"/>
    </row>
    <row r="95" spans="1:13" x14ac:dyDescent="0.2">
      <c r="A95" s="107">
        <v>78</v>
      </c>
      <c r="B95" s="5" t="s">
        <v>70</v>
      </c>
      <c r="C95" s="5" t="s">
        <v>196</v>
      </c>
      <c r="D95" s="134" t="s">
        <v>10</v>
      </c>
      <c r="E95" s="5" t="s">
        <v>197</v>
      </c>
      <c r="F95" s="134">
        <v>1</v>
      </c>
      <c r="G95" s="134">
        <v>24</v>
      </c>
      <c r="H95" s="142"/>
      <c r="I95" s="107" t="s">
        <v>11</v>
      </c>
      <c r="J95" s="107" t="s">
        <v>15</v>
      </c>
      <c r="K95" s="107">
        <v>1038</v>
      </c>
      <c r="L95" s="129"/>
    </row>
    <row r="96" spans="1:13" ht="13.5" thickBot="1" x14ac:dyDescent="0.25">
      <c r="A96" s="112">
        <v>79</v>
      </c>
      <c r="B96" s="76" t="s">
        <v>70</v>
      </c>
      <c r="C96" s="76" t="s">
        <v>196</v>
      </c>
      <c r="D96" s="77" t="s">
        <v>10</v>
      </c>
      <c r="E96" s="76" t="s">
        <v>198</v>
      </c>
      <c r="F96" s="77">
        <v>1</v>
      </c>
      <c r="G96" s="77">
        <v>22</v>
      </c>
      <c r="H96" s="78"/>
      <c r="I96" s="112" t="s">
        <v>11</v>
      </c>
      <c r="J96" s="112" t="s">
        <v>15</v>
      </c>
      <c r="K96" s="112">
        <v>1038</v>
      </c>
      <c r="L96" s="121"/>
    </row>
    <row r="97" spans="1:12" ht="13.5" thickBot="1" x14ac:dyDescent="0.25">
      <c r="A97" s="122">
        <v>80</v>
      </c>
      <c r="B97" s="137" t="s">
        <v>70</v>
      </c>
      <c r="C97" s="137" t="s">
        <v>199</v>
      </c>
      <c r="D97" s="68" t="s">
        <v>10</v>
      </c>
      <c r="E97" s="137" t="s">
        <v>200</v>
      </c>
      <c r="F97" s="68">
        <v>4</v>
      </c>
      <c r="G97" s="68">
        <v>98</v>
      </c>
      <c r="H97" s="138">
        <v>98</v>
      </c>
      <c r="I97" s="122" t="s">
        <v>11</v>
      </c>
      <c r="J97" s="122" t="s">
        <v>15</v>
      </c>
      <c r="K97" s="122">
        <v>0</v>
      </c>
      <c r="L97" s="124"/>
    </row>
    <row r="98" spans="1:12" x14ac:dyDescent="0.2">
      <c r="A98" s="116">
        <v>81</v>
      </c>
      <c r="B98" s="83" t="s">
        <v>70</v>
      </c>
      <c r="C98" s="83" t="s">
        <v>201</v>
      </c>
      <c r="D98" s="74" t="s">
        <v>10</v>
      </c>
      <c r="E98" s="83" t="s">
        <v>202</v>
      </c>
      <c r="F98" s="74">
        <v>3</v>
      </c>
      <c r="G98" s="74">
        <v>76</v>
      </c>
      <c r="H98" s="136">
        <f>SUM(G98:G99)</f>
        <v>100</v>
      </c>
      <c r="I98" s="116" t="s">
        <v>11</v>
      </c>
      <c r="J98" s="116" t="s">
        <v>15</v>
      </c>
      <c r="K98" s="116" t="e">
        <f>2031+#REF!+#REF!</f>
        <v>#REF!</v>
      </c>
      <c r="L98" s="127"/>
    </row>
    <row r="99" spans="1:12" ht="13.5" thickBot="1" x14ac:dyDescent="0.25">
      <c r="A99" s="112">
        <v>82</v>
      </c>
      <c r="B99" s="76" t="s">
        <v>70</v>
      </c>
      <c r="C99" s="76" t="s">
        <v>203</v>
      </c>
      <c r="D99" s="77" t="s">
        <v>10</v>
      </c>
      <c r="E99" s="76" t="s">
        <v>204</v>
      </c>
      <c r="F99" s="77">
        <v>1</v>
      </c>
      <c r="G99" s="77">
        <v>24</v>
      </c>
      <c r="H99" s="89"/>
      <c r="I99" s="112" t="s">
        <v>11</v>
      </c>
      <c r="J99" s="112" t="s">
        <v>15</v>
      </c>
      <c r="K99" s="112" t="s">
        <v>110</v>
      </c>
      <c r="L99" s="121"/>
    </row>
    <row r="100" spans="1:12" ht="13.5" thickBot="1" x14ac:dyDescent="0.25">
      <c r="A100" s="122">
        <v>83</v>
      </c>
      <c r="B100" s="137" t="s">
        <v>70</v>
      </c>
      <c r="C100" s="137" t="s">
        <v>205</v>
      </c>
      <c r="D100" s="68" t="s">
        <v>10</v>
      </c>
      <c r="E100" s="137" t="s">
        <v>206</v>
      </c>
      <c r="F100" s="68">
        <v>3</v>
      </c>
      <c r="G100" s="68">
        <v>71</v>
      </c>
      <c r="H100" s="138">
        <v>71</v>
      </c>
      <c r="I100" s="122" t="s">
        <v>11</v>
      </c>
      <c r="J100" s="122" t="s">
        <v>15</v>
      </c>
      <c r="K100" s="122" t="e">
        <f>1727+#REF!+#REF!</f>
        <v>#REF!</v>
      </c>
      <c r="L100" s="124"/>
    </row>
    <row r="101" spans="1:12" ht="13.5" thickBot="1" x14ac:dyDescent="0.25">
      <c r="A101" s="122">
        <v>84</v>
      </c>
      <c r="B101" s="137" t="s">
        <v>70</v>
      </c>
      <c r="C101" s="137" t="s">
        <v>207</v>
      </c>
      <c r="D101" s="68" t="s">
        <v>10</v>
      </c>
      <c r="E101" s="137" t="s">
        <v>208</v>
      </c>
      <c r="F101" s="68">
        <v>2</v>
      </c>
      <c r="G101" s="68">
        <v>76</v>
      </c>
      <c r="H101" s="138">
        <v>76</v>
      </c>
      <c r="I101" s="122" t="s">
        <v>11</v>
      </c>
      <c r="J101" s="122" t="s">
        <v>15</v>
      </c>
      <c r="K101" s="122">
        <v>6356</v>
      </c>
      <c r="L101" s="124"/>
    </row>
    <row r="102" spans="1:12" x14ac:dyDescent="0.2">
      <c r="A102" s="116">
        <v>85</v>
      </c>
      <c r="B102" s="83" t="s">
        <v>70</v>
      </c>
      <c r="C102" s="83" t="s">
        <v>209</v>
      </c>
      <c r="D102" s="74" t="s">
        <v>10</v>
      </c>
      <c r="E102" s="83" t="s">
        <v>210</v>
      </c>
      <c r="F102" s="74">
        <v>1</v>
      </c>
      <c r="G102" s="74">
        <v>22</v>
      </c>
      <c r="H102" s="136">
        <f>SUM(G102:G104)</f>
        <v>72</v>
      </c>
      <c r="I102" s="116" t="s">
        <v>11</v>
      </c>
      <c r="J102" s="116" t="s">
        <v>15</v>
      </c>
      <c r="K102" s="116">
        <v>2613</v>
      </c>
      <c r="L102" s="127"/>
    </row>
    <row r="103" spans="1:12" x14ac:dyDescent="0.2">
      <c r="A103" s="107">
        <v>86</v>
      </c>
      <c r="B103" s="5" t="s">
        <v>70</v>
      </c>
      <c r="C103" s="5" t="s">
        <v>211</v>
      </c>
      <c r="D103" s="134" t="s">
        <v>10</v>
      </c>
      <c r="E103" s="5" t="s">
        <v>212</v>
      </c>
      <c r="F103" s="134">
        <v>1</v>
      </c>
      <c r="G103" s="134">
        <v>25</v>
      </c>
      <c r="H103" s="87"/>
      <c r="I103" s="107" t="s">
        <v>11</v>
      </c>
      <c r="J103" s="107" t="s">
        <v>15</v>
      </c>
      <c r="K103" s="107" t="s">
        <v>110</v>
      </c>
      <c r="L103" s="129"/>
    </row>
    <row r="104" spans="1:12" ht="13.5" thickBot="1" x14ac:dyDescent="0.25">
      <c r="A104" s="112">
        <v>87</v>
      </c>
      <c r="B104" s="76" t="s">
        <v>70</v>
      </c>
      <c r="C104" s="76" t="s">
        <v>211</v>
      </c>
      <c r="D104" s="77" t="s">
        <v>10</v>
      </c>
      <c r="E104" s="76" t="s">
        <v>212</v>
      </c>
      <c r="F104" s="77">
        <v>1</v>
      </c>
      <c r="G104" s="77">
        <v>25</v>
      </c>
      <c r="H104" s="89"/>
      <c r="I104" s="112" t="s">
        <v>11</v>
      </c>
      <c r="J104" s="112" t="s">
        <v>15</v>
      </c>
      <c r="K104" s="112" t="s">
        <v>110</v>
      </c>
      <c r="L104" s="121"/>
    </row>
    <row r="105" spans="1:12" x14ac:dyDescent="0.2">
      <c r="A105" s="116">
        <v>88</v>
      </c>
      <c r="B105" s="83" t="s">
        <v>70</v>
      </c>
      <c r="C105" s="83" t="s">
        <v>213</v>
      </c>
      <c r="D105" s="74" t="s">
        <v>10</v>
      </c>
      <c r="E105" s="83" t="s">
        <v>214</v>
      </c>
      <c r="F105" s="74">
        <v>2</v>
      </c>
      <c r="G105" s="74">
        <v>90</v>
      </c>
      <c r="H105" s="136">
        <f>SUM(G105:G106)</f>
        <v>118</v>
      </c>
      <c r="I105" s="116" t="s">
        <v>11</v>
      </c>
      <c r="J105" s="116" t="s">
        <v>15</v>
      </c>
      <c r="K105" s="116">
        <v>9575</v>
      </c>
      <c r="L105" s="127"/>
    </row>
    <row r="106" spans="1:12" ht="13.5" thickBot="1" x14ac:dyDescent="0.25">
      <c r="A106" s="112">
        <v>89</v>
      </c>
      <c r="B106" s="76" t="s">
        <v>70</v>
      </c>
      <c r="C106" s="76" t="s">
        <v>215</v>
      </c>
      <c r="D106" s="77" t="s">
        <v>10</v>
      </c>
      <c r="E106" s="76" t="s">
        <v>216</v>
      </c>
      <c r="F106" s="77">
        <v>1</v>
      </c>
      <c r="G106" s="77">
        <v>28</v>
      </c>
      <c r="H106" s="89"/>
      <c r="I106" s="112" t="s">
        <v>11</v>
      </c>
      <c r="J106" s="112" t="s">
        <v>15</v>
      </c>
      <c r="K106" s="112">
        <v>9000</v>
      </c>
      <c r="L106" s="121"/>
    </row>
    <row r="107" spans="1:12" ht="13.5" thickBot="1" x14ac:dyDescent="0.25">
      <c r="A107" s="122">
        <v>90</v>
      </c>
      <c r="B107" s="137" t="s">
        <v>70</v>
      </c>
      <c r="C107" s="137" t="s">
        <v>217</v>
      </c>
      <c r="D107" s="68" t="s">
        <v>10</v>
      </c>
      <c r="E107" s="137" t="s">
        <v>218</v>
      </c>
      <c r="F107" s="68">
        <v>2</v>
      </c>
      <c r="G107" s="68">
        <v>75</v>
      </c>
      <c r="H107" s="138">
        <v>75</v>
      </c>
      <c r="I107" s="122" t="s">
        <v>11</v>
      </c>
      <c r="J107" s="122" t="s">
        <v>15</v>
      </c>
      <c r="K107" s="122">
        <v>10510</v>
      </c>
      <c r="L107" s="124"/>
    </row>
    <row r="108" spans="1:12" x14ac:dyDescent="0.2">
      <c r="A108" s="116">
        <v>91</v>
      </c>
      <c r="B108" s="83" t="s">
        <v>70</v>
      </c>
      <c r="C108" s="83" t="s">
        <v>219</v>
      </c>
      <c r="D108" s="74" t="s">
        <v>10</v>
      </c>
      <c r="E108" s="83" t="s">
        <v>220</v>
      </c>
      <c r="F108" s="74">
        <v>1</v>
      </c>
      <c r="G108" s="74">
        <v>48</v>
      </c>
      <c r="H108" s="135">
        <f>SUM(G108:G110)</f>
        <v>102</v>
      </c>
      <c r="I108" s="116" t="s">
        <v>11</v>
      </c>
      <c r="J108" s="116" t="s">
        <v>15</v>
      </c>
      <c r="K108" s="116">
        <v>18811</v>
      </c>
      <c r="L108" s="127"/>
    </row>
    <row r="109" spans="1:12" x14ac:dyDescent="0.2">
      <c r="A109" s="107">
        <v>92</v>
      </c>
      <c r="B109" s="5" t="s">
        <v>70</v>
      </c>
      <c r="C109" s="5" t="s">
        <v>221</v>
      </c>
      <c r="D109" s="134" t="s">
        <v>10</v>
      </c>
      <c r="E109" s="5" t="s">
        <v>222</v>
      </c>
      <c r="F109" s="134">
        <v>1</v>
      </c>
      <c r="G109" s="134">
        <v>27</v>
      </c>
      <c r="H109" s="136"/>
      <c r="I109" s="107" t="s">
        <v>11</v>
      </c>
      <c r="J109" s="107" t="s">
        <v>15</v>
      </c>
      <c r="K109" s="107" t="s">
        <v>110</v>
      </c>
      <c r="L109" s="129"/>
    </row>
    <row r="110" spans="1:12" ht="13.5" thickBot="1" x14ac:dyDescent="0.25">
      <c r="A110" s="112">
        <v>93</v>
      </c>
      <c r="B110" s="76" t="s">
        <v>70</v>
      </c>
      <c r="C110" s="76" t="s">
        <v>221</v>
      </c>
      <c r="D110" s="77" t="s">
        <v>10</v>
      </c>
      <c r="E110" s="76" t="s">
        <v>222</v>
      </c>
      <c r="F110" s="77">
        <v>1</v>
      </c>
      <c r="G110" s="77">
        <v>27</v>
      </c>
      <c r="H110" s="89"/>
      <c r="I110" s="112" t="s">
        <v>11</v>
      </c>
      <c r="J110" s="112" t="s">
        <v>15</v>
      </c>
      <c r="K110" s="112" t="s">
        <v>110</v>
      </c>
      <c r="L110" s="121"/>
    </row>
    <row r="111" spans="1:12" x14ac:dyDescent="0.2">
      <c r="A111" s="116">
        <v>94</v>
      </c>
      <c r="B111" s="83" t="s">
        <v>70</v>
      </c>
      <c r="C111" s="83" t="s">
        <v>223</v>
      </c>
      <c r="D111" s="74" t="s">
        <v>24</v>
      </c>
      <c r="E111" s="83" t="s">
        <v>224</v>
      </c>
      <c r="F111" s="74">
        <v>2</v>
      </c>
      <c r="G111" s="74">
        <v>48</v>
      </c>
      <c r="H111" s="136">
        <f>SUM(G111:G112)</f>
        <v>114</v>
      </c>
      <c r="I111" s="116" t="s">
        <v>11</v>
      </c>
      <c r="J111" s="116" t="s">
        <v>58</v>
      </c>
      <c r="K111" s="116">
        <v>0</v>
      </c>
      <c r="L111" s="127"/>
    </row>
    <row r="112" spans="1:12" ht="13.5" thickBot="1" x14ac:dyDescent="0.25">
      <c r="A112" s="112">
        <v>95</v>
      </c>
      <c r="B112" s="76" t="s">
        <v>70</v>
      </c>
      <c r="C112" s="76" t="s">
        <v>225</v>
      </c>
      <c r="D112" s="77" t="s">
        <v>10</v>
      </c>
      <c r="E112" s="76" t="s">
        <v>226</v>
      </c>
      <c r="F112" s="77">
        <v>2</v>
      </c>
      <c r="G112" s="77">
        <v>66</v>
      </c>
      <c r="H112" s="89"/>
      <c r="I112" s="112" t="s">
        <v>11</v>
      </c>
      <c r="J112" s="112" t="s">
        <v>15</v>
      </c>
      <c r="K112" s="112">
        <v>13992</v>
      </c>
      <c r="L112" s="121"/>
    </row>
    <row r="113" spans="1:12" x14ac:dyDescent="0.2">
      <c r="A113" s="116">
        <v>96</v>
      </c>
      <c r="B113" s="83" t="s">
        <v>70</v>
      </c>
      <c r="C113" s="83" t="s">
        <v>227</v>
      </c>
      <c r="D113" s="74" t="s">
        <v>10</v>
      </c>
      <c r="E113" s="83" t="s">
        <v>228</v>
      </c>
      <c r="F113" s="74">
        <v>1</v>
      </c>
      <c r="G113" s="74">
        <v>24</v>
      </c>
      <c r="H113" s="135">
        <f>SUM(G113:G115)</f>
        <v>72</v>
      </c>
      <c r="I113" s="116" t="s">
        <v>11</v>
      </c>
      <c r="J113" s="116" t="s">
        <v>15</v>
      </c>
      <c r="K113" s="116" t="s">
        <v>110</v>
      </c>
      <c r="L113" s="127"/>
    </row>
    <row r="114" spans="1:12" x14ac:dyDescent="0.2">
      <c r="A114" s="107">
        <v>97</v>
      </c>
      <c r="B114" s="5" t="s">
        <v>70</v>
      </c>
      <c r="C114" s="5" t="s">
        <v>229</v>
      </c>
      <c r="D114" s="134" t="s">
        <v>10</v>
      </c>
      <c r="E114" s="5" t="s">
        <v>230</v>
      </c>
      <c r="F114" s="134">
        <v>1</v>
      </c>
      <c r="G114" s="134">
        <v>25</v>
      </c>
      <c r="H114" s="136"/>
      <c r="I114" s="107" t="s">
        <v>11</v>
      </c>
      <c r="J114" s="107" t="s">
        <v>15</v>
      </c>
      <c r="K114" s="107">
        <v>2086</v>
      </c>
      <c r="L114" s="129"/>
    </row>
    <row r="115" spans="1:12" ht="13.5" thickBot="1" x14ac:dyDescent="0.25">
      <c r="A115" s="112">
        <v>98</v>
      </c>
      <c r="B115" s="76" t="s">
        <v>70</v>
      </c>
      <c r="C115" s="76" t="s">
        <v>231</v>
      </c>
      <c r="D115" s="77" t="s">
        <v>10</v>
      </c>
      <c r="E115" s="76" t="s">
        <v>232</v>
      </c>
      <c r="F115" s="77">
        <v>1</v>
      </c>
      <c r="G115" s="77">
        <v>23</v>
      </c>
      <c r="H115" s="89"/>
      <c r="I115" s="112" t="s">
        <v>11</v>
      </c>
      <c r="J115" s="112" t="s">
        <v>15</v>
      </c>
      <c r="K115" s="112">
        <v>0</v>
      </c>
      <c r="L115" s="121"/>
    </row>
    <row r="116" spans="1:12" x14ac:dyDescent="0.2">
      <c r="A116" s="116">
        <v>99</v>
      </c>
      <c r="B116" s="83" t="s">
        <v>70</v>
      </c>
      <c r="C116" s="83" t="s">
        <v>233</v>
      </c>
      <c r="D116" s="74" t="s">
        <v>10</v>
      </c>
      <c r="E116" s="83" t="s">
        <v>234</v>
      </c>
      <c r="F116" s="74">
        <v>1</v>
      </c>
      <c r="G116" s="74">
        <v>25</v>
      </c>
      <c r="H116" s="135">
        <f>SUM(G116:G119)</f>
        <v>215</v>
      </c>
      <c r="I116" s="116" t="s">
        <v>11</v>
      </c>
      <c r="J116" s="116" t="s">
        <v>15</v>
      </c>
      <c r="K116" s="116" t="s">
        <v>110</v>
      </c>
      <c r="L116" s="127"/>
    </row>
    <row r="117" spans="1:12" x14ac:dyDescent="0.2">
      <c r="A117" s="107">
        <v>100</v>
      </c>
      <c r="B117" s="5" t="s">
        <v>70</v>
      </c>
      <c r="C117" s="5" t="s">
        <v>233</v>
      </c>
      <c r="D117" s="134" t="s">
        <v>10</v>
      </c>
      <c r="E117" s="5" t="s">
        <v>235</v>
      </c>
      <c r="F117" s="134">
        <v>1</v>
      </c>
      <c r="G117" s="134">
        <v>24</v>
      </c>
      <c r="H117" s="136"/>
      <c r="I117" s="107" t="s">
        <v>11</v>
      </c>
      <c r="J117" s="107" t="s">
        <v>15</v>
      </c>
      <c r="K117" s="107" t="s">
        <v>110</v>
      </c>
      <c r="L117" s="129"/>
    </row>
    <row r="118" spans="1:12" x14ac:dyDescent="0.2">
      <c r="A118" s="107">
        <v>101</v>
      </c>
      <c r="B118" s="5" t="s">
        <v>70</v>
      </c>
      <c r="C118" s="5" t="s">
        <v>236</v>
      </c>
      <c r="D118" s="134" t="s">
        <v>10</v>
      </c>
      <c r="E118" s="5" t="s">
        <v>107</v>
      </c>
      <c r="F118" s="134">
        <v>2</v>
      </c>
      <c r="G118" s="134">
        <v>98</v>
      </c>
      <c r="H118" s="142"/>
      <c r="I118" s="107" t="s">
        <v>11</v>
      </c>
      <c r="J118" s="107" t="s">
        <v>15</v>
      </c>
      <c r="K118" s="107">
        <v>2376</v>
      </c>
      <c r="L118" s="129"/>
    </row>
    <row r="119" spans="1:12" ht="13.5" thickBot="1" x14ac:dyDescent="0.25">
      <c r="A119" s="112">
        <v>102</v>
      </c>
      <c r="B119" s="76" t="s">
        <v>70</v>
      </c>
      <c r="C119" s="76" t="s">
        <v>237</v>
      </c>
      <c r="D119" s="77" t="s">
        <v>10</v>
      </c>
      <c r="E119" s="76" t="s">
        <v>238</v>
      </c>
      <c r="F119" s="77">
        <v>3</v>
      </c>
      <c r="G119" s="77">
        <v>68</v>
      </c>
      <c r="H119" s="78"/>
      <c r="I119" s="112" t="s">
        <v>11</v>
      </c>
      <c r="J119" s="112" t="s">
        <v>15</v>
      </c>
      <c r="K119" s="112" t="e">
        <f>2376+#REF!+#REF!</f>
        <v>#REF!</v>
      </c>
      <c r="L119" s="121"/>
    </row>
    <row r="120" spans="1:12" ht="13.5" thickBot="1" x14ac:dyDescent="0.25">
      <c r="A120" s="122">
        <v>103</v>
      </c>
      <c r="B120" s="137" t="s">
        <v>70</v>
      </c>
      <c r="C120" s="137" t="s">
        <v>239</v>
      </c>
      <c r="D120" s="68" t="s">
        <v>10</v>
      </c>
      <c r="E120" s="137" t="s">
        <v>240</v>
      </c>
      <c r="F120" s="68">
        <v>2</v>
      </c>
      <c r="G120" s="68">
        <v>70</v>
      </c>
      <c r="H120" s="138">
        <v>70</v>
      </c>
      <c r="I120" s="122" t="s">
        <v>11</v>
      </c>
      <c r="J120" s="122" t="s">
        <v>15</v>
      </c>
      <c r="K120" s="122">
        <v>16263</v>
      </c>
      <c r="L120" s="124"/>
    </row>
    <row r="121" spans="1:12" ht="13.5" thickBot="1" x14ac:dyDescent="0.25">
      <c r="A121" s="122">
        <v>104</v>
      </c>
      <c r="B121" s="137" t="s">
        <v>70</v>
      </c>
      <c r="C121" s="137" t="s">
        <v>241</v>
      </c>
      <c r="D121" s="68" t="s">
        <v>10</v>
      </c>
      <c r="E121" s="137" t="s">
        <v>242</v>
      </c>
      <c r="F121" s="68">
        <v>2</v>
      </c>
      <c r="G121" s="68">
        <v>98</v>
      </c>
      <c r="H121" s="138">
        <v>98</v>
      </c>
      <c r="I121" s="122" t="s">
        <v>11</v>
      </c>
      <c r="J121" s="122" t="s">
        <v>15</v>
      </c>
      <c r="K121" s="122">
        <v>12386</v>
      </c>
      <c r="L121" s="124"/>
    </row>
    <row r="122" spans="1:12" x14ac:dyDescent="0.2">
      <c r="A122" s="116">
        <v>105</v>
      </c>
      <c r="B122" s="83" t="s">
        <v>70</v>
      </c>
      <c r="C122" s="83" t="s">
        <v>243</v>
      </c>
      <c r="D122" s="74" t="s">
        <v>10</v>
      </c>
      <c r="E122" s="83" t="s">
        <v>244</v>
      </c>
      <c r="F122" s="74">
        <v>1</v>
      </c>
      <c r="G122" s="74">
        <v>25</v>
      </c>
      <c r="H122" s="135">
        <f>SUM(G122:G124)</f>
        <v>72</v>
      </c>
      <c r="I122" s="116" t="s">
        <v>11</v>
      </c>
      <c r="J122" s="116" t="s">
        <v>15</v>
      </c>
      <c r="K122" s="116">
        <v>4114</v>
      </c>
      <c r="L122" s="127"/>
    </row>
    <row r="123" spans="1:12" x14ac:dyDescent="0.2">
      <c r="A123" s="107">
        <v>106</v>
      </c>
      <c r="B123" s="5" t="s">
        <v>70</v>
      </c>
      <c r="C123" s="5" t="s">
        <v>245</v>
      </c>
      <c r="D123" s="134" t="s">
        <v>10</v>
      </c>
      <c r="E123" s="5" t="s">
        <v>246</v>
      </c>
      <c r="F123" s="134">
        <v>1</v>
      </c>
      <c r="G123" s="134">
        <v>25</v>
      </c>
      <c r="H123" s="136"/>
      <c r="I123" s="107" t="s">
        <v>11</v>
      </c>
      <c r="J123" s="107" t="s">
        <v>15</v>
      </c>
      <c r="K123" s="107" t="s">
        <v>110</v>
      </c>
      <c r="L123" s="129"/>
    </row>
    <row r="124" spans="1:12" ht="13.5" thickBot="1" x14ac:dyDescent="0.25">
      <c r="A124" s="112">
        <v>107</v>
      </c>
      <c r="B124" s="76" t="s">
        <v>70</v>
      </c>
      <c r="C124" s="76" t="s">
        <v>245</v>
      </c>
      <c r="D124" s="77" t="s">
        <v>10</v>
      </c>
      <c r="E124" s="76" t="s">
        <v>247</v>
      </c>
      <c r="F124" s="77">
        <v>1</v>
      </c>
      <c r="G124" s="77">
        <v>22</v>
      </c>
      <c r="H124" s="89"/>
      <c r="I124" s="112" t="s">
        <v>11</v>
      </c>
      <c r="J124" s="112" t="s">
        <v>15</v>
      </c>
      <c r="K124" s="112" t="s">
        <v>110</v>
      </c>
      <c r="L124" s="121"/>
    </row>
    <row r="125" spans="1:12" ht="13.5" thickBot="1" x14ac:dyDescent="0.25">
      <c r="A125" s="122">
        <v>108</v>
      </c>
      <c r="B125" s="137" t="s">
        <v>70</v>
      </c>
      <c r="C125" s="137" t="s">
        <v>248</v>
      </c>
      <c r="D125" s="68" t="s">
        <v>10</v>
      </c>
      <c r="E125" s="137" t="s">
        <v>249</v>
      </c>
      <c r="F125" s="68">
        <v>2</v>
      </c>
      <c r="G125" s="68">
        <v>96</v>
      </c>
      <c r="H125" s="138">
        <v>96</v>
      </c>
      <c r="I125" s="122" t="s">
        <v>11</v>
      </c>
      <c r="J125" s="122" t="s">
        <v>15</v>
      </c>
      <c r="K125" s="122">
        <v>14441</v>
      </c>
      <c r="L125" s="124"/>
    </row>
    <row r="126" spans="1:12" ht="13.5" thickBot="1" x14ac:dyDescent="0.25">
      <c r="A126" s="122">
        <v>109</v>
      </c>
      <c r="B126" s="137" t="s">
        <v>70</v>
      </c>
      <c r="C126" s="137" t="s">
        <v>250</v>
      </c>
      <c r="D126" s="68" t="s">
        <v>10</v>
      </c>
      <c r="E126" s="137" t="s">
        <v>251</v>
      </c>
      <c r="F126" s="68">
        <v>4</v>
      </c>
      <c r="G126" s="68">
        <v>108</v>
      </c>
      <c r="H126" s="138">
        <v>108</v>
      </c>
      <c r="I126" s="122" t="s">
        <v>11</v>
      </c>
      <c r="J126" s="122" t="s">
        <v>15</v>
      </c>
      <c r="K126" s="122" t="e">
        <f>4449+#REF!+#REF!+#REF!</f>
        <v>#REF!</v>
      </c>
      <c r="L126" s="124"/>
    </row>
    <row r="127" spans="1:12" x14ac:dyDescent="0.2">
      <c r="A127" s="143"/>
      <c r="B127" s="144"/>
      <c r="C127" s="145"/>
      <c r="D127" s="31"/>
      <c r="E127" s="146"/>
      <c r="F127" s="147"/>
      <c r="G127" s="147"/>
      <c r="H127" s="148"/>
      <c r="I127" s="149"/>
      <c r="J127" s="150"/>
      <c r="K127" s="151"/>
      <c r="L127" s="152"/>
    </row>
    <row r="128" spans="1:12" x14ac:dyDescent="0.2">
      <c r="A128" s="38"/>
      <c r="C128" s="38"/>
      <c r="E128" s="38"/>
      <c r="H128" s="39"/>
      <c r="I128" s="38"/>
      <c r="J128" s="38"/>
      <c r="L128" s="38"/>
    </row>
    <row r="129" spans="1:12" ht="19.149999999999999" customHeight="1" x14ac:dyDescent="0.2">
      <c r="A129" s="40" t="s">
        <v>252</v>
      </c>
    </row>
    <row r="130" spans="1:12" ht="15.6" customHeight="1" x14ac:dyDescent="0.2">
      <c r="G130" s="153" t="s">
        <v>253</v>
      </c>
      <c r="L130" s="153" t="s">
        <v>254</v>
      </c>
    </row>
    <row r="131" spans="1:12" x14ac:dyDescent="0.2">
      <c r="A131" s="154">
        <v>110</v>
      </c>
      <c r="B131" s="108" t="s">
        <v>70</v>
      </c>
      <c r="C131" s="108" t="s">
        <v>255</v>
      </c>
      <c r="D131" s="108"/>
      <c r="E131" s="108" t="s">
        <v>256</v>
      </c>
      <c r="F131" s="107">
        <v>1</v>
      </c>
      <c r="G131" s="108" t="s">
        <v>257</v>
      </c>
      <c r="H131" s="107"/>
      <c r="I131" s="108"/>
      <c r="J131" s="108" t="s">
        <v>16</v>
      </c>
      <c r="K131" s="108"/>
      <c r="L131" s="108" t="s">
        <v>258</v>
      </c>
    </row>
    <row r="132" spans="1:12" x14ac:dyDescent="0.2">
      <c r="A132" s="154">
        <v>111</v>
      </c>
      <c r="B132" s="108" t="s">
        <v>70</v>
      </c>
      <c r="C132" s="108" t="s">
        <v>259</v>
      </c>
      <c r="D132" s="108"/>
      <c r="E132" s="108" t="s">
        <v>260</v>
      </c>
      <c r="F132" s="107">
        <v>1</v>
      </c>
      <c r="G132" s="108" t="s">
        <v>261</v>
      </c>
      <c r="H132" s="107"/>
      <c r="I132" s="108"/>
      <c r="J132" s="108" t="s">
        <v>16</v>
      </c>
      <c r="K132" s="108"/>
      <c r="L132" s="108" t="s">
        <v>262</v>
      </c>
    </row>
    <row r="133" spans="1:12" x14ac:dyDescent="0.2">
      <c r="A133" s="154">
        <v>112</v>
      </c>
      <c r="B133" s="108" t="s">
        <v>70</v>
      </c>
      <c r="C133" s="108" t="s">
        <v>263</v>
      </c>
      <c r="D133" s="108"/>
      <c r="E133" s="108" t="s">
        <v>260</v>
      </c>
      <c r="F133" s="107">
        <v>1</v>
      </c>
      <c r="G133" s="108" t="s">
        <v>264</v>
      </c>
      <c r="H133" s="107"/>
      <c r="I133" s="108"/>
      <c r="J133" s="108" t="s">
        <v>16</v>
      </c>
      <c r="K133" s="108"/>
      <c r="L133" s="108" t="s">
        <v>258</v>
      </c>
    </row>
    <row r="134" spans="1:12" x14ac:dyDescent="0.2">
      <c r="A134" s="154">
        <v>113</v>
      </c>
      <c r="B134" s="108" t="s">
        <v>70</v>
      </c>
      <c r="C134" s="108" t="s">
        <v>265</v>
      </c>
      <c r="D134" s="108"/>
      <c r="E134" s="108" t="s">
        <v>260</v>
      </c>
      <c r="F134" s="107">
        <v>1</v>
      </c>
      <c r="G134" s="108" t="s">
        <v>266</v>
      </c>
      <c r="H134" s="107"/>
      <c r="I134" s="108"/>
      <c r="J134" s="108" t="s">
        <v>16</v>
      </c>
      <c r="K134" s="108"/>
      <c r="L134" s="108" t="s">
        <v>267</v>
      </c>
    </row>
    <row r="135" spans="1:12" x14ac:dyDescent="0.2">
      <c r="A135" s="154">
        <v>114</v>
      </c>
      <c r="B135" s="108" t="s">
        <v>70</v>
      </c>
      <c r="C135" s="108" t="s">
        <v>268</v>
      </c>
      <c r="D135" s="108"/>
      <c r="E135" s="108" t="s">
        <v>256</v>
      </c>
      <c r="F135" s="107">
        <v>1</v>
      </c>
      <c r="G135" s="108" t="s">
        <v>269</v>
      </c>
      <c r="H135" s="107"/>
      <c r="I135" s="108"/>
      <c r="J135" s="108" t="s">
        <v>16</v>
      </c>
      <c r="K135" s="108"/>
      <c r="L135" s="108" t="s">
        <v>262</v>
      </c>
    </row>
    <row r="136" spans="1:12" x14ac:dyDescent="0.2">
      <c r="A136" s="154">
        <v>115</v>
      </c>
      <c r="B136" s="108" t="s">
        <v>70</v>
      </c>
      <c r="C136" s="108" t="s">
        <v>270</v>
      </c>
      <c r="D136" s="108"/>
      <c r="E136" s="108" t="s">
        <v>271</v>
      </c>
      <c r="F136" s="107">
        <v>1</v>
      </c>
      <c r="G136" s="155">
        <v>800</v>
      </c>
      <c r="H136" s="107"/>
      <c r="I136" s="108"/>
      <c r="J136" s="108" t="s">
        <v>15</v>
      </c>
      <c r="K136" s="108"/>
      <c r="L136" s="108" t="s">
        <v>258</v>
      </c>
    </row>
    <row r="137" spans="1:12" x14ac:dyDescent="0.2">
      <c r="A137" s="154">
        <v>116</v>
      </c>
      <c r="B137" s="108" t="s">
        <v>70</v>
      </c>
      <c r="C137" s="108" t="s">
        <v>272</v>
      </c>
      <c r="D137" s="108"/>
      <c r="E137" s="108" t="s">
        <v>273</v>
      </c>
      <c r="F137" s="107">
        <v>1</v>
      </c>
      <c r="G137" s="108" t="s">
        <v>274</v>
      </c>
      <c r="H137" s="107"/>
      <c r="I137" s="108"/>
      <c r="J137" s="108" t="s">
        <v>16</v>
      </c>
      <c r="K137" s="108"/>
      <c r="L137" s="108" t="s">
        <v>258</v>
      </c>
    </row>
    <row r="138" spans="1:12" x14ac:dyDescent="0.2">
      <c r="A138" s="154">
        <v>117</v>
      </c>
      <c r="B138" s="108" t="s">
        <v>70</v>
      </c>
      <c r="C138" s="108" t="s">
        <v>275</v>
      </c>
      <c r="D138" s="108"/>
      <c r="E138" s="108" t="s">
        <v>276</v>
      </c>
      <c r="F138" s="107">
        <v>1</v>
      </c>
      <c r="G138" s="108" t="s">
        <v>277</v>
      </c>
      <c r="H138" s="107"/>
      <c r="I138" s="108"/>
      <c r="J138" s="108" t="s">
        <v>16</v>
      </c>
      <c r="K138" s="108"/>
      <c r="L138" s="108" t="s">
        <v>258</v>
      </c>
    </row>
    <row r="139" spans="1:12" x14ac:dyDescent="0.2">
      <c r="A139" s="154">
        <v>118</v>
      </c>
      <c r="B139" s="108" t="s">
        <v>70</v>
      </c>
      <c r="C139" s="108" t="s">
        <v>278</v>
      </c>
      <c r="D139" s="108"/>
      <c r="E139" s="108" t="s">
        <v>279</v>
      </c>
      <c r="F139" s="107">
        <v>1</v>
      </c>
      <c r="G139" s="108" t="s">
        <v>280</v>
      </c>
      <c r="H139" s="107"/>
      <c r="I139" s="108"/>
      <c r="J139" s="108" t="s">
        <v>16</v>
      </c>
      <c r="K139" s="108"/>
      <c r="L139" s="108" t="s">
        <v>258</v>
      </c>
    </row>
    <row r="140" spans="1:12" x14ac:dyDescent="0.2">
      <c r="A140" s="154">
        <v>119</v>
      </c>
      <c r="B140" s="108" t="s">
        <v>70</v>
      </c>
      <c r="C140" s="108" t="s">
        <v>281</v>
      </c>
      <c r="D140" s="108"/>
      <c r="E140" s="108" t="s">
        <v>260</v>
      </c>
      <c r="F140" s="107">
        <v>1</v>
      </c>
      <c r="G140" s="108" t="s">
        <v>282</v>
      </c>
      <c r="H140" s="107"/>
      <c r="I140" s="108"/>
      <c r="J140" s="108" t="s">
        <v>16</v>
      </c>
      <c r="K140" s="108"/>
      <c r="L140" s="108" t="s">
        <v>258</v>
      </c>
    </row>
    <row r="141" spans="1:12" x14ac:dyDescent="0.2">
      <c r="A141" s="154">
        <v>120</v>
      </c>
      <c r="B141" s="108" t="s">
        <v>70</v>
      </c>
      <c r="C141" s="108" t="s">
        <v>283</v>
      </c>
      <c r="D141" s="108"/>
      <c r="E141" s="108" t="s">
        <v>279</v>
      </c>
      <c r="F141" s="107">
        <v>1</v>
      </c>
      <c r="G141" s="155">
        <v>65</v>
      </c>
      <c r="H141" s="107"/>
      <c r="I141" s="108"/>
      <c r="J141" s="108" t="s">
        <v>15</v>
      </c>
      <c r="K141" s="108"/>
      <c r="L141" s="108" t="s">
        <v>262</v>
      </c>
    </row>
    <row r="142" spans="1:12" x14ac:dyDescent="0.2">
      <c r="A142" s="154">
        <v>121</v>
      </c>
      <c r="B142" s="108" t="s">
        <v>70</v>
      </c>
      <c r="C142" s="108" t="s">
        <v>284</v>
      </c>
      <c r="D142" s="108"/>
      <c r="E142" s="108" t="s">
        <v>279</v>
      </c>
      <c r="F142" s="107">
        <v>1</v>
      </c>
      <c r="G142" s="155" t="s">
        <v>285</v>
      </c>
      <c r="H142" s="107"/>
      <c r="I142" s="108"/>
      <c r="J142" s="108" t="s">
        <v>16</v>
      </c>
      <c r="K142" s="108"/>
      <c r="L142" s="108" t="s">
        <v>286</v>
      </c>
    </row>
    <row r="143" spans="1:12" x14ac:dyDescent="0.2">
      <c r="A143" s="154">
        <v>122</v>
      </c>
      <c r="B143" s="108" t="s">
        <v>70</v>
      </c>
      <c r="C143" s="108" t="s">
        <v>287</v>
      </c>
      <c r="D143" s="108"/>
      <c r="E143" s="108" t="s">
        <v>288</v>
      </c>
      <c r="F143" s="107">
        <v>1</v>
      </c>
      <c r="G143" s="156">
        <v>150</v>
      </c>
      <c r="H143" s="107"/>
      <c r="I143" s="108"/>
      <c r="J143" s="108"/>
      <c r="K143" s="108"/>
      <c r="L143" s="108"/>
    </row>
    <row r="144" spans="1:12" x14ac:dyDescent="0.2">
      <c r="A144" s="154">
        <v>123</v>
      </c>
      <c r="B144" s="108" t="s">
        <v>70</v>
      </c>
      <c r="C144" s="108" t="s">
        <v>289</v>
      </c>
      <c r="D144" s="108"/>
      <c r="E144" s="108" t="s">
        <v>290</v>
      </c>
      <c r="F144" s="107">
        <v>1</v>
      </c>
      <c r="G144" s="156">
        <v>400</v>
      </c>
      <c r="H144" s="107"/>
      <c r="I144" s="108"/>
      <c r="J144" s="108"/>
      <c r="K144" s="108"/>
      <c r="L144" s="108"/>
    </row>
    <row r="145" spans="1:12" x14ac:dyDescent="0.2">
      <c r="A145" s="154">
        <v>124</v>
      </c>
      <c r="B145" s="108" t="s">
        <v>70</v>
      </c>
      <c r="C145" s="108" t="s">
        <v>291</v>
      </c>
      <c r="D145" s="108"/>
      <c r="E145" s="108" t="s">
        <v>292</v>
      </c>
      <c r="F145" s="107">
        <v>1</v>
      </c>
      <c r="G145" s="155">
        <v>628</v>
      </c>
      <c r="H145" s="107"/>
      <c r="I145" s="108"/>
      <c r="J145" s="108"/>
      <c r="K145" s="108"/>
      <c r="L145" s="108"/>
    </row>
    <row r="147" spans="1:12" ht="15" x14ac:dyDescent="0.2">
      <c r="A147" s="12" t="s">
        <v>293</v>
      </c>
      <c r="B147" s="157"/>
    </row>
    <row r="148" spans="1:12" ht="9.6" customHeight="1" x14ac:dyDescent="0.2">
      <c r="A148" s="12"/>
      <c r="B148" s="157"/>
    </row>
    <row r="149" spans="1:12" x14ac:dyDescent="0.2">
      <c r="A149" s="107">
        <v>125</v>
      </c>
      <c r="B149" s="108" t="s">
        <v>70</v>
      </c>
      <c r="C149" s="108" t="s">
        <v>294</v>
      </c>
      <c r="D149" s="108"/>
      <c r="E149" s="108" t="s">
        <v>295</v>
      </c>
      <c r="F149" s="107">
        <v>1</v>
      </c>
      <c r="G149" s="156">
        <v>303.60000000000002</v>
      </c>
      <c r="H149" s="107"/>
      <c r="I149" s="108"/>
      <c r="J149" s="108" t="s">
        <v>17</v>
      </c>
      <c r="K149" s="108"/>
      <c r="L149" s="108" t="s">
        <v>296</v>
      </c>
    </row>
    <row r="152" spans="1:12" x14ac:dyDescent="0.2">
      <c r="A152" s="37"/>
      <c r="B152" s="37"/>
      <c r="C152" s="37"/>
      <c r="D152" s="37"/>
      <c r="E152" s="37"/>
      <c r="F152" s="37"/>
      <c r="G152" s="37"/>
      <c r="H152" s="28"/>
      <c r="I152" s="37"/>
      <c r="J152" s="37"/>
      <c r="K152" s="37"/>
    </row>
    <row r="153" spans="1:12" ht="13.5" thickBot="1" x14ac:dyDescent="0.25">
      <c r="A153" s="37"/>
      <c r="B153" s="37"/>
      <c r="C153" s="37"/>
      <c r="D153" s="37"/>
      <c r="E153" s="37"/>
      <c r="F153" s="37"/>
      <c r="G153" s="37"/>
      <c r="H153" s="28"/>
      <c r="I153" s="37"/>
      <c r="J153" s="37"/>
      <c r="K153" s="37"/>
    </row>
    <row r="154" spans="1:12" ht="14.25" thickTop="1" thickBot="1" x14ac:dyDescent="0.25">
      <c r="A154" s="158" t="s">
        <v>21</v>
      </c>
      <c r="B154" s="177" t="s">
        <v>22</v>
      </c>
      <c r="C154" s="178"/>
      <c r="D154" s="177" t="s">
        <v>23</v>
      </c>
      <c r="E154" s="179"/>
      <c r="F154" s="179"/>
      <c r="G154" s="179"/>
      <c r="H154" s="179"/>
      <c r="I154" s="179"/>
      <c r="J154" s="179"/>
      <c r="K154" s="178"/>
    </row>
    <row r="155" spans="1:12" ht="13.5" thickTop="1" x14ac:dyDescent="0.2">
      <c r="A155" s="159"/>
      <c r="B155" s="160" t="s">
        <v>297</v>
      </c>
      <c r="C155" s="161" t="s">
        <v>24</v>
      </c>
      <c r="D155" s="180" t="s">
        <v>25</v>
      </c>
      <c r="E155" s="181"/>
      <c r="F155" s="182" t="s">
        <v>26</v>
      </c>
      <c r="G155" s="183"/>
      <c r="H155" s="183"/>
      <c r="I155" s="184"/>
      <c r="J155" s="162" t="s">
        <v>27</v>
      </c>
      <c r="K155" s="161" t="s">
        <v>28</v>
      </c>
    </row>
    <row r="156" spans="1:12" x14ac:dyDescent="0.2">
      <c r="A156" s="159"/>
      <c r="B156" s="163" t="s">
        <v>298</v>
      </c>
      <c r="C156" s="164" t="s">
        <v>10</v>
      </c>
      <c r="D156" s="185" t="s">
        <v>29</v>
      </c>
      <c r="E156" s="186"/>
      <c r="F156" s="187" t="s">
        <v>30</v>
      </c>
      <c r="G156" s="188"/>
      <c r="H156" s="188"/>
      <c r="I156" s="189"/>
      <c r="J156" s="165" t="s">
        <v>31</v>
      </c>
      <c r="K156" s="164" t="s">
        <v>32</v>
      </c>
    </row>
    <row r="157" spans="1:12" x14ac:dyDescent="0.2">
      <c r="A157" s="159"/>
      <c r="B157" s="163" t="s">
        <v>33</v>
      </c>
      <c r="C157" s="164" t="s">
        <v>34</v>
      </c>
      <c r="D157" s="185" t="s">
        <v>35</v>
      </c>
      <c r="E157" s="186"/>
      <c r="F157" s="187" t="s">
        <v>35</v>
      </c>
      <c r="G157" s="188"/>
      <c r="H157" s="188"/>
      <c r="I157" s="189"/>
      <c r="J157" s="165" t="s">
        <v>36</v>
      </c>
      <c r="K157" s="164" t="s">
        <v>0</v>
      </c>
    </row>
    <row r="158" spans="1:12" ht="13.5" thickBot="1" x14ac:dyDescent="0.25">
      <c r="A158" s="159"/>
      <c r="B158" s="166" t="s">
        <v>37</v>
      </c>
      <c r="C158" s="167"/>
      <c r="D158" s="185" t="s">
        <v>299</v>
      </c>
      <c r="E158" s="186"/>
      <c r="F158" s="187" t="s">
        <v>11</v>
      </c>
      <c r="G158" s="188"/>
      <c r="H158" s="188"/>
      <c r="I158" s="189"/>
      <c r="J158" s="165" t="s">
        <v>3</v>
      </c>
      <c r="K158" s="164" t="s">
        <v>3</v>
      </c>
    </row>
    <row r="159" spans="1:12" ht="14.25" thickTop="1" thickBot="1" x14ac:dyDescent="0.25">
      <c r="A159" s="13"/>
      <c r="B159" s="159"/>
      <c r="C159" s="159"/>
      <c r="D159" s="194" t="s">
        <v>38</v>
      </c>
      <c r="E159" s="195"/>
      <c r="F159" s="195" t="s">
        <v>39</v>
      </c>
      <c r="G159" s="195"/>
      <c r="H159" s="195"/>
      <c r="I159" s="196"/>
      <c r="J159" s="168"/>
      <c r="K159" s="167"/>
    </row>
    <row r="160" spans="1:12" ht="14.25" thickTop="1" thickBot="1" x14ac:dyDescent="0.25">
      <c r="A160" s="13"/>
      <c r="B160" s="158" t="s">
        <v>40</v>
      </c>
      <c r="C160" s="158"/>
      <c r="D160" s="13"/>
      <c r="E160" s="13"/>
      <c r="F160" s="13"/>
      <c r="G160" s="177" t="s">
        <v>41</v>
      </c>
      <c r="H160" s="179"/>
      <c r="I160" s="179"/>
      <c r="J160" s="179"/>
      <c r="K160" s="178"/>
    </row>
    <row r="161" spans="1:11" ht="13.5" thickTop="1" x14ac:dyDescent="0.2">
      <c r="A161" s="13"/>
      <c r="B161" s="13" t="s">
        <v>42</v>
      </c>
      <c r="C161" s="13"/>
      <c r="D161" s="13"/>
      <c r="E161" s="13"/>
      <c r="F161" s="13"/>
      <c r="G161" s="197" t="s">
        <v>43</v>
      </c>
      <c r="H161" s="198"/>
      <c r="I161" s="183" t="s">
        <v>44</v>
      </c>
      <c r="J161" s="183"/>
      <c r="K161" s="184"/>
    </row>
    <row r="162" spans="1:11" x14ac:dyDescent="0.2">
      <c r="A162" s="13"/>
      <c r="B162" s="13"/>
      <c r="C162" s="13"/>
      <c r="D162" s="13"/>
      <c r="E162" s="13"/>
      <c r="F162" s="13"/>
      <c r="G162" s="185" t="s">
        <v>45</v>
      </c>
      <c r="H162" s="186"/>
      <c r="I162" s="188" t="s">
        <v>46</v>
      </c>
      <c r="J162" s="188"/>
      <c r="K162" s="189"/>
    </row>
    <row r="163" spans="1:11" x14ac:dyDescent="0.2">
      <c r="A163" s="13"/>
      <c r="B163" s="158" t="s">
        <v>47</v>
      </c>
      <c r="C163" s="13"/>
      <c r="D163" s="13"/>
      <c r="E163" s="13"/>
      <c r="F163" s="13"/>
      <c r="G163" s="185" t="s">
        <v>48</v>
      </c>
      <c r="H163" s="186"/>
      <c r="I163" s="188" t="s">
        <v>49</v>
      </c>
      <c r="J163" s="188"/>
      <c r="K163" s="189"/>
    </row>
    <row r="164" spans="1:11" ht="13.5" thickBot="1" x14ac:dyDescent="0.25">
      <c r="A164" s="13"/>
      <c r="B164" s="13" t="s">
        <v>50</v>
      </c>
      <c r="C164" s="13"/>
      <c r="D164" s="13"/>
      <c r="E164" s="13"/>
      <c r="F164" s="13"/>
      <c r="G164" s="190" t="s">
        <v>51</v>
      </c>
      <c r="H164" s="191"/>
      <c r="I164" s="192" t="s">
        <v>52</v>
      </c>
      <c r="J164" s="192"/>
      <c r="K164" s="193"/>
    </row>
    <row r="165" spans="1:11" ht="13.5" thickTop="1" x14ac:dyDescent="0.2">
      <c r="A165" s="13"/>
      <c r="B165" s="13"/>
      <c r="C165" s="13"/>
      <c r="D165" s="13"/>
      <c r="E165" s="13"/>
      <c r="F165" s="13"/>
      <c r="G165" s="13"/>
      <c r="H165" s="169"/>
      <c r="I165" s="13"/>
      <c r="J165" s="13"/>
      <c r="K165" s="13"/>
    </row>
    <row r="166" spans="1:11" x14ac:dyDescent="0.2">
      <c r="A166" s="13"/>
      <c r="B166" s="158" t="s">
        <v>53</v>
      </c>
      <c r="C166" s="158"/>
      <c r="D166" s="13"/>
      <c r="E166" s="13"/>
      <c r="F166" s="13"/>
      <c r="G166" s="13"/>
      <c r="H166" s="169"/>
      <c r="I166" s="13"/>
      <c r="J166" s="13"/>
      <c r="K166" s="13"/>
    </row>
    <row r="167" spans="1:11" x14ac:dyDescent="0.2">
      <c r="A167" s="13"/>
      <c r="B167" s="13" t="s">
        <v>54</v>
      </c>
      <c r="C167" s="13"/>
      <c r="D167" s="13"/>
      <c r="E167" s="13"/>
      <c r="F167" s="13"/>
      <c r="G167" s="13"/>
      <c r="H167" s="169"/>
      <c r="I167" s="13"/>
      <c r="J167" s="13"/>
      <c r="K167" s="13"/>
    </row>
    <row r="168" spans="1:11" x14ac:dyDescent="0.2">
      <c r="A168" s="13"/>
      <c r="B168" s="158" t="s">
        <v>55</v>
      </c>
      <c r="C168" s="13"/>
      <c r="D168" s="13"/>
      <c r="E168" s="13"/>
      <c r="F168" s="13"/>
      <c r="G168" s="13"/>
      <c r="H168" s="169"/>
      <c r="I168" s="13"/>
      <c r="J168" s="13"/>
      <c r="K168" s="13"/>
    </row>
    <row r="169" spans="1:11" x14ac:dyDescent="0.2">
      <c r="A169" s="13"/>
      <c r="B169" s="159"/>
      <c r="C169" s="159"/>
      <c r="D169" s="170"/>
      <c r="E169" s="170"/>
      <c r="F169" s="170"/>
      <c r="G169" s="170"/>
      <c r="H169" s="171"/>
      <c r="I169" s="170"/>
      <c r="J169" s="159"/>
      <c r="K169" s="159"/>
    </row>
    <row r="170" spans="1:11" ht="14.25" x14ac:dyDescent="0.2">
      <c r="A170" s="172"/>
      <c r="G170" s="172"/>
      <c r="H170" s="173"/>
      <c r="I170" s="172"/>
      <c r="J170" s="172"/>
      <c r="K170" s="172"/>
    </row>
  </sheetData>
  <dataConsolidate function="product">
    <dataRefs count="1">
      <dataRef ref="G24:G25" sheet="OVA+OLC energetika" r:id="rId1"/>
    </dataRefs>
  </dataConsolidate>
  <mergeCells count="23">
    <mergeCell ref="G163:H163"/>
    <mergeCell ref="I163:K163"/>
    <mergeCell ref="G164:H164"/>
    <mergeCell ref="I164:K164"/>
    <mergeCell ref="D159:E159"/>
    <mergeCell ref="F159:I159"/>
    <mergeCell ref="G160:K160"/>
    <mergeCell ref="G161:H161"/>
    <mergeCell ref="I161:K161"/>
    <mergeCell ref="G162:H162"/>
    <mergeCell ref="I162:K162"/>
    <mergeCell ref="D156:E156"/>
    <mergeCell ref="F156:I156"/>
    <mergeCell ref="D157:E157"/>
    <mergeCell ref="F157:I157"/>
    <mergeCell ref="D158:E158"/>
    <mergeCell ref="F158:I158"/>
    <mergeCell ref="A1:K1"/>
    <mergeCell ref="A3:K3"/>
    <mergeCell ref="B154:C154"/>
    <mergeCell ref="D154:K154"/>
    <mergeCell ref="D155:E155"/>
    <mergeCell ref="F155:I155"/>
  </mergeCells>
  <pageMargins left="0.7" right="0.7" top="0.78740157499999996" bottom="0.78740157499999996" header="0.3" footer="0.3"/>
  <pageSetup paperSize="8" scale="79" orientation="landscape" r:id="rId2"/>
  <tableParts count="3"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D6AB425A494A498EC3148AFFBEEB23" ma:contentTypeVersion="0" ma:contentTypeDescription="Vytvořit nový dokument" ma:contentTypeScope="" ma:versionID="e09b1ca04ed4ab0e63f48583405220c2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2A3754-293C-4963-AD61-213E4EFE0F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192A18C-3ACC-4F42-82A7-50A2B4BD58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66A888-6D4D-4DF9-BF9D-9E34F28BFBA2}">
  <ds:schemaRefs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3 – OŘ Ostrava</vt:lpstr>
      <vt:lpstr>'Část 3 – OŘ Ostrava'!Oblast_tisku</vt:lpstr>
    </vt:vector>
  </TitlesOfParts>
  <Company>SŽDC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Havelková</dc:creator>
  <cp:lastModifiedBy>Mešková Martina, Mgr.</cp:lastModifiedBy>
  <cp:lastPrinted>2023-03-01T10:05:05Z</cp:lastPrinted>
  <dcterms:created xsi:type="dcterms:W3CDTF">2009-03-21T17:02:46Z</dcterms:created>
  <dcterms:modified xsi:type="dcterms:W3CDTF">2023-03-20T07:50:42Z</dcterms:modified>
</cp:coreProperties>
</file>